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4"/>
  </bookViews>
  <sheets>
    <sheet name="Open" sheetId="1" r:id="rId1"/>
    <sheet name="U170" sheetId="2" r:id="rId2"/>
    <sheet name="U140" sheetId="3" r:id="rId3"/>
    <sheet name="U110" sheetId="4" r:id="rId4"/>
    <sheet name="Junior" sheetId="5" r:id="rId5"/>
    <sheet name="Team" sheetId="6" r:id="rId6"/>
    <sheet name="C.Sodbury Rapid May 09" sheetId="7" r:id="rId7"/>
    <sheet name="Bristol Rapid Jun 09" sheetId="8" r:id="rId8"/>
    <sheet name="Hanham Gambit Jun 09" sheetId="9" r:id="rId9"/>
    <sheet name="S.Boniface Aug 09" sheetId="10" r:id="rId10"/>
    <sheet name="Downend Summer Aug 09" sheetId="11" r:id="rId11"/>
    <sheet name="Keynsham Rapid Sep 09" sheetId="12" r:id="rId12"/>
    <sheet name="C.Sodbury Rapid Oct 09" sheetId="13" r:id="rId13"/>
    <sheet name="Bristol Winter Dec 09" sheetId="14" r:id="rId14"/>
    <sheet name="Downend Buzzer Dec 09" sheetId="15" r:id="rId15"/>
  </sheets>
  <definedNames>
    <definedName name="_xlnm.Print_Area" localSheetId="4">'Junior'!$B$1:$R$11</definedName>
    <definedName name="_xlnm.Print_Area" localSheetId="0">'Open'!$B$1:$V$19</definedName>
    <definedName name="_xlnm.Print_Area" localSheetId="5">'Team'!$D$1:$W$100</definedName>
    <definedName name="_xlnm.Print_Area" localSheetId="3">'U110'!$B$1:$R$16</definedName>
    <definedName name="_xlnm.Print_Area" localSheetId="2">'U140'!$B$1:$R$15</definedName>
    <definedName name="_xlnm.Print_Area" localSheetId="1">'U170'!$B$1:$R$12</definedName>
  </definedNames>
  <calcPr fullCalcOnLoad="1"/>
</workbook>
</file>

<file path=xl/sharedStrings.xml><?xml version="1.0" encoding="utf-8"?>
<sst xmlns="http://schemas.openxmlformats.org/spreadsheetml/2006/main" count="2160" uniqueCount="435">
  <si>
    <t>OPEN</t>
  </si>
  <si>
    <t>Round 1</t>
  </si>
  <si>
    <t>Round 2</t>
  </si>
  <si>
    <t>Round 3</t>
  </si>
  <si>
    <t>Round 4</t>
  </si>
  <si>
    <t>Round 5</t>
  </si>
  <si>
    <t>Opp.</t>
  </si>
  <si>
    <t>Res.</t>
  </si>
  <si>
    <t>Tot.</t>
  </si>
  <si>
    <t>1st</t>
  </si>
  <si>
    <t>8</t>
  </si>
  <si>
    <t>1</t>
  </si>
  <si>
    <t>5</t>
  </si>
  <si>
    <t>0</t>
  </si>
  <si>
    <t>3</t>
  </si>
  <si>
    <t>7</t>
  </si>
  <si>
    <t>6</t>
  </si>
  <si>
    <t>4</t>
  </si>
  <si>
    <t>Bath</t>
  </si>
  <si>
    <t>0.5</t>
  </si>
  <si>
    <t>10</t>
  </si>
  <si>
    <t>2</t>
  </si>
  <si>
    <t>Downend</t>
  </si>
  <si>
    <t>9</t>
  </si>
  <si>
    <t>Grendel</t>
  </si>
  <si>
    <t>Did not compete</t>
  </si>
  <si>
    <t>MUNN Andrew</t>
  </si>
  <si>
    <t>MACARTHUR Duncan</t>
  </si>
  <si>
    <t>Keynsham</t>
  </si>
  <si>
    <t>11</t>
  </si>
  <si>
    <t>Clevedon</t>
  </si>
  <si>
    <t>12</t>
  </si>
  <si>
    <t>Yate</t>
  </si>
  <si>
    <t>Clifton</t>
  </si>
  <si>
    <t>14</t>
  </si>
  <si>
    <t>13</t>
  </si>
  <si>
    <t>DILLEIGH Stephen P</t>
  </si>
  <si>
    <t>Horfield</t>
  </si>
  <si>
    <t>SHERWIN James T</t>
  </si>
  <si>
    <t>CURTIS John E</t>
  </si>
  <si>
    <t>COLLIER David O</t>
  </si>
  <si>
    <t>CROCKART George N</t>
  </si>
  <si>
    <t>BECKFORD Lloyd</t>
  </si>
  <si>
    <t>Harambee</t>
  </si>
  <si>
    <t>Cwmbran</t>
  </si>
  <si>
    <t>15</t>
  </si>
  <si>
    <t>17</t>
  </si>
  <si>
    <t>16</t>
  </si>
  <si>
    <t>20</t>
  </si>
  <si>
    <t>19</t>
  </si>
  <si>
    <t>18</t>
  </si>
  <si>
    <t>Black Pieces</t>
  </si>
  <si>
    <t>2nd</t>
  </si>
  <si>
    <t>Major</t>
  </si>
  <si>
    <t>RADFORD Robert P</t>
  </si>
  <si>
    <t>South Bristol</t>
  </si>
  <si>
    <t>ROGERS David R</t>
  </si>
  <si>
    <t>Exmouth</t>
  </si>
  <si>
    <t>WRIGHT L George</t>
  </si>
  <si>
    <t>Gloucester</t>
  </si>
  <si>
    <t>STRONG Chris M</t>
  </si>
  <si>
    <t>Minor</t>
  </si>
  <si>
    <t>GAMMON Geoff</t>
  </si>
  <si>
    <t>DAVIES Barry R</t>
  </si>
  <si>
    <t>MILL-WILSON Graham A</t>
  </si>
  <si>
    <t>GRIFFEE John H</t>
  </si>
  <si>
    <t>2nd=</t>
  </si>
  <si>
    <t>GP</t>
  </si>
  <si>
    <t>Bristol</t>
  </si>
  <si>
    <t>Total</t>
  </si>
  <si>
    <t>Patchway</t>
  </si>
  <si>
    <t>Junior</t>
  </si>
  <si>
    <t>Summer</t>
  </si>
  <si>
    <t>Grade</t>
  </si>
  <si>
    <t>Club</t>
  </si>
  <si>
    <t>Name</t>
  </si>
  <si>
    <t>HENNEFELD James</t>
  </si>
  <si>
    <t>WHITE Martin</t>
  </si>
  <si>
    <t>WILCOX Nigel</t>
  </si>
  <si>
    <t>SPILLER Paul</t>
  </si>
  <si>
    <t>HARDY Roger</t>
  </si>
  <si>
    <t>ADAMS Neil</t>
  </si>
  <si>
    <t>3rd</t>
  </si>
  <si>
    <t>Cardiff</t>
  </si>
  <si>
    <t>BENNETT Dominic</t>
  </si>
  <si>
    <t>TIPPER David I</t>
  </si>
  <si>
    <t>PRICE Hugh</t>
  </si>
  <si>
    <t>PAPIER Alan</t>
  </si>
  <si>
    <t>HUGHES Beryl</t>
  </si>
  <si>
    <t>BURROWS John M</t>
  </si>
  <si>
    <t>JENNINGS Michael</t>
  </si>
  <si>
    <t>HELBIG Doreen J</t>
  </si>
  <si>
    <t>SAUNDERS Peter</t>
  </si>
  <si>
    <t>Rapidplay</t>
  </si>
  <si>
    <t>HUMPHREYS Jerry G</t>
  </si>
  <si>
    <t>OWENS Megan R</t>
  </si>
  <si>
    <t>J</t>
  </si>
  <si>
    <t>Evts</t>
  </si>
  <si>
    <t>u/g</t>
  </si>
  <si>
    <t>ILES Stuart</t>
  </si>
  <si>
    <t>C.Sodbury</t>
  </si>
  <si>
    <t>Section Leaders</t>
  </si>
  <si>
    <t>PAINTER-KOOIMAN David</t>
  </si>
  <si>
    <t>LEVINE John J</t>
  </si>
  <si>
    <t>BEAUMONT Chris R</t>
  </si>
  <si>
    <t>TIMMINS Chris P</t>
  </si>
  <si>
    <t>CARVER Anthony W</t>
  </si>
  <si>
    <t>Hanham</t>
  </si>
  <si>
    <t>STRICKLAND Graham</t>
  </si>
  <si>
    <t>BURNETT Philip</t>
  </si>
  <si>
    <t>DENNEY Simon</t>
  </si>
  <si>
    <t>BRIGDEN Michael E</t>
  </si>
  <si>
    <t>WILSON Matthew</t>
  </si>
  <si>
    <t>WILSON David</t>
  </si>
  <si>
    <t>WALSH Shaun</t>
  </si>
  <si>
    <t>PALMER Richard J</t>
  </si>
  <si>
    <t>COBB James E</t>
  </si>
  <si>
    <t>PONTER Ian P</t>
  </si>
  <si>
    <t>GREELY Simon M</t>
  </si>
  <si>
    <t>HARRIS Billy</t>
  </si>
  <si>
    <t>LAWSON Phillip</t>
  </si>
  <si>
    <t>GREATOREX Roger</t>
  </si>
  <si>
    <t>MILLBANK Howard K</t>
  </si>
  <si>
    <t>Steve</t>
  </si>
  <si>
    <t>Boniface</t>
  </si>
  <si>
    <t>STIRLING Adam</t>
  </si>
  <si>
    <t>DORRINGTON Chris J</t>
  </si>
  <si>
    <t>British Championship Qualifying Place</t>
  </si>
  <si>
    <t>FREKE Robert B</t>
  </si>
  <si>
    <t>x1</t>
  </si>
  <si>
    <t>x10</t>
  </si>
  <si>
    <t>Thornbury</t>
  </si>
  <si>
    <t>MORRIS Gareth L</t>
  </si>
  <si>
    <t>MULLER Anton M</t>
  </si>
  <si>
    <t>CASTRUCCIO Angelo</t>
  </si>
  <si>
    <t>VARLEY Ed</t>
  </si>
  <si>
    <t>GALLOWAY James H</t>
  </si>
  <si>
    <t>ug</t>
  </si>
  <si>
    <t>Pts</t>
  </si>
  <si>
    <t>G.P. Pts</t>
  </si>
  <si>
    <t>BROMILOW Edward T</t>
  </si>
  <si>
    <t>WATSON Alec</t>
  </si>
  <si>
    <t>WOODCOCK David</t>
  </si>
  <si>
    <t>NENDICK Philip HC</t>
  </si>
  <si>
    <t>HARFORD Alun</t>
  </si>
  <si>
    <t>G.P Pts</t>
  </si>
  <si>
    <t>HUNT William</t>
  </si>
  <si>
    <t>SARTAIN Patrick P</t>
  </si>
  <si>
    <t>Open</t>
  </si>
  <si>
    <t>HELBIG Paul</t>
  </si>
  <si>
    <t>VAUGHAN David</t>
  </si>
  <si>
    <t>SHAH Aditya</t>
  </si>
  <si>
    <t>THORPE Tom</t>
  </si>
  <si>
    <t>RICHARDT Michael</t>
  </si>
  <si>
    <t>Taunton</t>
  </si>
  <si>
    <t>CONWAY Alex</t>
  </si>
  <si>
    <t>Bristol Grammar Sch.</t>
  </si>
  <si>
    <t>Bath University</t>
  </si>
  <si>
    <t>GILBERT Alistair A</t>
  </si>
  <si>
    <t>WATERFIELD John W</t>
  </si>
  <si>
    <t>Bristol University</t>
  </si>
  <si>
    <t>White Knights</t>
  </si>
  <si>
    <t>BUTTELL David</t>
  </si>
  <si>
    <t>GALLIANO George</t>
  </si>
  <si>
    <t>BILLINGS Alex J</t>
  </si>
  <si>
    <t>CHIVERS Aidan</t>
  </si>
  <si>
    <t>MEADOWS Michael</t>
  </si>
  <si>
    <t>BRADFORD Mike</t>
  </si>
  <si>
    <t>Musketeers</t>
  </si>
  <si>
    <t>PALMER Andrew</t>
  </si>
  <si>
    <t>70e</t>
  </si>
  <si>
    <t>Bristol Juniors</t>
  </si>
  <si>
    <t>BUCKLEY David E</t>
  </si>
  <si>
    <t>ZHU Hui</t>
  </si>
  <si>
    <t>LAMMING Christopher</t>
  </si>
  <si>
    <t>LOWRY William</t>
  </si>
  <si>
    <t>RAYMOND Oleg</t>
  </si>
  <si>
    <t>GPx10pts</t>
  </si>
  <si>
    <t>POPE Paul</t>
  </si>
  <si>
    <t>x5</t>
  </si>
  <si>
    <t>LITTLEJOHNS David P</t>
  </si>
  <si>
    <t>BAKER John C</t>
  </si>
  <si>
    <t>DUCKHAM Jon</t>
  </si>
  <si>
    <t>Tiverton</t>
  </si>
  <si>
    <t>80e</t>
  </si>
  <si>
    <t>HOFFMAN Peter</t>
  </si>
  <si>
    <t>MISTRY Jaishil</t>
  </si>
  <si>
    <t>London</t>
  </si>
  <si>
    <t>CLAPP Joseph D</t>
  </si>
  <si>
    <t>Norton Radstock</t>
  </si>
  <si>
    <t>52e</t>
  </si>
  <si>
    <t>GALEA Peter</t>
  </si>
  <si>
    <t>Major / Minor</t>
  </si>
  <si>
    <t>WHITE Michael JR</t>
  </si>
  <si>
    <t>THOMAS Mark</t>
  </si>
  <si>
    <t>MAY Adam</t>
  </si>
  <si>
    <t>JASZKIWSKYJ Peter</t>
  </si>
  <si>
    <t>East Ham</t>
  </si>
  <si>
    <t>GARCIA Jason</t>
  </si>
  <si>
    <t>White Knights (Wales)</t>
  </si>
  <si>
    <t>CURNOW Dave A</t>
  </si>
  <si>
    <t>PIPER Stephen J</t>
  </si>
  <si>
    <t>Holsworthy</t>
  </si>
  <si>
    <t>KENNEDY Craig</t>
  </si>
  <si>
    <t>RAMACHANDRAN R</t>
  </si>
  <si>
    <t>RAMACHANDRAN R (snr)</t>
  </si>
  <si>
    <t>BEVERIDGE Nigel K</t>
  </si>
  <si>
    <t>Hereford</t>
  </si>
  <si>
    <t>ATKINSON Harvey</t>
  </si>
  <si>
    <t>97e</t>
  </si>
  <si>
    <t>GRIFFITH-REED Ric</t>
  </si>
  <si>
    <t>WEALE Thomas</t>
  </si>
  <si>
    <t>40e</t>
  </si>
  <si>
    <t>SWEETLAND Greig A</t>
  </si>
  <si>
    <t>WEST Richard</t>
  </si>
  <si>
    <t>WILLIAMS Roger</t>
  </si>
  <si>
    <t>KIRK Richard</t>
  </si>
  <si>
    <t>Gambit</t>
  </si>
  <si>
    <t>1st=</t>
  </si>
  <si>
    <t>FARTHING Andrew P</t>
  </si>
  <si>
    <t>SAGE Antony J</t>
  </si>
  <si>
    <t>Half point bye</t>
  </si>
  <si>
    <t>Full point bye</t>
  </si>
  <si>
    <t>HOSKEN Nigel K</t>
  </si>
  <si>
    <t>PUGH Derek C</t>
  </si>
  <si>
    <t>Bristol *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</si>
  <si>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</si>
  <si>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</si>
  <si>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</si>
  <si>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</si>
  <si>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</si>
  <si>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</si>
  <si>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</si>
  <si>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</si>
  <si>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</si>
  <si>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BARUCH Andrew JD</t>
  </si>
  <si>
    <t>Warwick Select</t>
  </si>
  <si>
    <t>YOUNG Alan</t>
  </si>
  <si>
    <t>BRYANT Richard BE</t>
  </si>
  <si>
    <t>Telepost</t>
  </si>
  <si>
    <t>HOLLAND James P</t>
  </si>
  <si>
    <t>Maidenhead</t>
  </si>
  <si>
    <t>THYNNE Trefor F</t>
  </si>
  <si>
    <t>Newton Abbot</t>
  </si>
  <si>
    <t>AGNEW Alan</t>
  </si>
  <si>
    <t>Warley Quinborne</t>
  </si>
  <si>
    <t>ONLEY David</t>
  </si>
  <si>
    <t>Milton Keynes</t>
  </si>
  <si>
    <t>HMC</t>
  </si>
  <si>
    <t>BICKNELL Carl</t>
  </si>
  <si>
    <t>Oxford University</t>
  </si>
  <si>
    <t>WYNARCZYK Raymond</t>
  </si>
  <si>
    <t>Northumberland CA</t>
  </si>
  <si>
    <t>PERIASAMYMANJULA M</t>
  </si>
  <si>
    <t>Ashtead</t>
  </si>
  <si>
    <t>G-U190=</t>
  </si>
  <si>
    <t>G-U180=</t>
  </si>
  <si>
    <t>Jun+G-U180=</t>
  </si>
  <si>
    <t>G-U170</t>
  </si>
  <si>
    <t>CHRISTOPHER Alan</t>
  </si>
  <si>
    <t>Frome</t>
  </si>
  <si>
    <t>FRASER Alan R</t>
  </si>
  <si>
    <t>Beckenham &amp; Bromley</t>
  </si>
  <si>
    <t>REEVES Christopher</t>
  </si>
  <si>
    <t>Truro</t>
  </si>
  <si>
    <t>REED Kyle</t>
  </si>
  <si>
    <t>Worcs. Juniors</t>
  </si>
  <si>
    <t>HARRON Roy</t>
  </si>
  <si>
    <t>106e</t>
  </si>
  <si>
    <t>ANANTHARAJ Daniel P</t>
  </si>
  <si>
    <t>Wales</t>
  </si>
  <si>
    <t>SUGDEN Freddie</t>
  </si>
  <si>
    <t>BARNETT James</t>
  </si>
  <si>
    <t>Salisbury</t>
  </si>
  <si>
    <t>CARRICK Peter</t>
  </si>
  <si>
    <t>Radstock</t>
  </si>
  <si>
    <t>CONSTABLE Christine F</t>
  </si>
  <si>
    <t>CCF</t>
  </si>
  <si>
    <t>Pete's Potentials</t>
  </si>
  <si>
    <t>101e</t>
  </si>
  <si>
    <t>WILLIAMS Alan</t>
  </si>
  <si>
    <t>G-U127</t>
  </si>
  <si>
    <t>G-U110</t>
  </si>
  <si>
    <t>G-U106=</t>
  </si>
  <si>
    <t>G-U101</t>
  </si>
  <si>
    <t>JACKSON Paul G</t>
  </si>
  <si>
    <t>Coulsdon</t>
  </si>
  <si>
    <t>PRIDE Stephen C</t>
  </si>
  <si>
    <t>Cambridge</t>
  </si>
  <si>
    <t>PRICE Andrew</t>
  </si>
  <si>
    <t>Leamington</t>
  </si>
  <si>
    <t>EDNEY Richard H</t>
  </si>
  <si>
    <t>Isle of Wight *</t>
  </si>
  <si>
    <t>MURPHY Conor E</t>
  </si>
  <si>
    <t>Charlton</t>
  </si>
  <si>
    <t>HOFFMAN Piotr</t>
  </si>
  <si>
    <t>Poland</t>
  </si>
  <si>
    <t>DANIEL Joseph Roshan D</t>
  </si>
  <si>
    <t>Upper Killey</t>
  </si>
  <si>
    <t>WIGGINS Andrew S</t>
  </si>
  <si>
    <t>Greenlands</t>
  </si>
  <si>
    <t>Worcester City</t>
  </si>
  <si>
    <t>G-U159</t>
  </si>
  <si>
    <t>G-U149</t>
  </si>
  <si>
    <t>37e</t>
  </si>
  <si>
    <t>94e</t>
  </si>
  <si>
    <t>38e</t>
  </si>
  <si>
    <t>48e</t>
  </si>
  <si>
    <t>BEES Andy</t>
  </si>
  <si>
    <t>CHIVERS Aidan  (j)</t>
  </si>
  <si>
    <t>BIRCH Patrick</t>
  </si>
  <si>
    <t>COCKING Roy T</t>
  </si>
  <si>
    <t>WALSH Lewis</t>
  </si>
  <si>
    <t>ALLEN Richard N</t>
  </si>
  <si>
    <t>GILES David</t>
  </si>
  <si>
    <t>GILES Adriana</t>
  </si>
  <si>
    <t>McCLEAN Sam</t>
  </si>
  <si>
    <t>KISELEV Ilya</t>
  </si>
  <si>
    <t>WEALE Tom</t>
  </si>
  <si>
    <t>U110</t>
  </si>
  <si>
    <t>Team</t>
  </si>
  <si>
    <t>Jun</t>
  </si>
  <si>
    <t>Score</t>
  </si>
  <si>
    <t>GP x 1</t>
  </si>
  <si>
    <t>U170</t>
  </si>
  <si>
    <t>U140</t>
  </si>
  <si>
    <t>x4</t>
  </si>
  <si>
    <t>CUMMING Rhys</t>
  </si>
  <si>
    <t>WHITE Ernest M</t>
  </si>
  <si>
    <t>LOOK Matthew J</t>
  </si>
  <si>
    <t>150e</t>
  </si>
  <si>
    <t>PRICE W Hugh</t>
  </si>
  <si>
    <t>AYVAZYAN Nikita</t>
  </si>
  <si>
    <t>Millfield</t>
  </si>
  <si>
    <t>BINNIE Hugh</t>
  </si>
  <si>
    <t>LIP Philomena</t>
  </si>
  <si>
    <t>LIP Aloysius</t>
  </si>
  <si>
    <t>NASH Willian</t>
  </si>
  <si>
    <t>C.Camden</t>
  </si>
  <si>
    <t>GOULD Alex</t>
  </si>
  <si>
    <t>BHAGERIA Yadu</t>
  </si>
  <si>
    <t>CHANDLER Martyn J</t>
  </si>
  <si>
    <t>STEWART J</t>
  </si>
  <si>
    <t>HOLLAND J</t>
  </si>
  <si>
    <t>JASZKIWSKYJ P</t>
  </si>
  <si>
    <t>KENNEDY C</t>
  </si>
  <si>
    <t>WHITE E M</t>
  </si>
  <si>
    <t>JONES A</t>
  </si>
  <si>
    <t>LANGMAID Kevin</t>
  </si>
  <si>
    <t>135e</t>
  </si>
  <si>
    <t>SAGE Antony</t>
  </si>
  <si>
    <t>CLARK J</t>
  </si>
  <si>
    <t>GP=</t>
  </si>
  <si>
    <t>LANGMAID Kevin D</t>
  </si>
  <si>
    <t>THORPE Tom W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</si>
  <si>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</si>
  <si>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</si>
  <si>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</si>
  <si>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</si>
  <si>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</si>
  <si>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</si>
  <si>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</si>
  <si>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</si>
  <si>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</si>
  <si>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</si>
  <si>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</si>
  <si>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</si>
  <si>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</si>
  <si>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</si>
  <si>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</si>
  <si>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</si>
  <si>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11th=</t>
  </si>
  <si>
    <t>20th</t>
  </si>
  <si>
    <t>6 x 5 = 30</t>
  </si>
  <si>
    <t>5 x 1 = 5</t>
  </si>
  <si>
    <t>5 x 10 = 50</t>
  </si>
  <si>
    <t>18 x 1 = 18</t>
  </si>
  <si>
    <t>6 x 4 = 24</t>
  </si>
  <si>
    <t>GIRDLESTONE Paul C</t>
  </si>
  <si>
    <t>Trowbridge</t>
  </si>
  <si>
    <t>JACKSON James P</t>
  </si>
  <si>
    <t>PLEASANTS Allan J</t>
  </si>
  <si>
    <t>Weymouth</t>
  </si>
  <si>
    <t>COATES David H</t>
  </si>
  <si>
    <t>Lincoln</t>
  </si>
  <si>
    <t>WADDINGTON Mike P</t>
  </si>
  <si>
    <t>Dorchester</t>
  </si>
  <si>
    <t>160e</t>
  </si>
  <si>
    <t>ROCIUS M</t>
  </si>
  <si>
    <t>Lithuania</t>
  </si>
  <si>
    <t>JONES S</t>
  </si>
  <si>
    <t>Nelson</t>
  </si>
  <si>
    <t>TURNER Joseph D</t>
  </si>
  <si>
    <t>OLIVER Martin</t>
  </si>
  <si>
    <t>Cirencester</t>
  </si>
  <si>
    <t>DUNLOP Neil J</t>
  </si>
  <si>
    <t>HUNT B</t>
  </si>
  <si>
    <t>GOLDBERG Nathan</t>
  </si>
  <si>
    <t>PARRI Deio</t>
  </si>
  <si>
    <t>Caernarfon</t>
  </si>
  <si>
    <t>DIMOND Peter D</t>
  </si>
  <si>
    <t>SHALLCROSS Roger</t>
  </si>
  <si>
    <t>Unattached</t>
  </si>
  <si>
    <t>McLEOD Andrew</t>
  </si>
  <si>
    <t>CONSTABLE John</t>
  </si>
  <si>
    <t>SMITH Tom</t>
  </si>
  <si>
    <t>110e</t>
  </si>
  <si>
    <t>STEPHENS D</t>
  </si>
  <si>
    <t>124e</t>
  </si>
  <si>
    <t>Winter</t>
  </si>
  <si>
    <t>21st</t>
  </si>
  <si>
    <t>22nd</t>
  </si>
  <si>
    <t>20th=</t>
  </si>
  <si>
    <t>23rd</t>
  </si>
  <si>
    <t>24th</t>
  </si>
  <si>
    <t>25th</t>
  </si>
  <si>
    <t>16th=</t>
  </si>
  <si>
    <t>21st=</t>
  </si>
  <si>
    <t>15th=</t>
  </si>
  <si>
    <t>Section Leader</t>
  </si>
  <si>
    <t>VARNAM Liam D</t>
  </si>
  <si>
    <t>REDMAN Mike D</t>
  </si>
  <si>
    <t>WILKINSON Graham</t>
  </si>
  <si>
    <t>PETERS David</t>
  </si>
  <si>
    <t>GILES Colin</t>
  </si>
  <si>
    <t>115e</t>
  </si>
  <si>
    <t>100e</t>
  </si>
  <si>
    <t>60e</t>
  </si>
  <si>
    <t>Buzzer</t>
  </si>
  <si>
    <t>10 x 1 = 10</t>
  </si>
  <si>
    <t>10th=</t>
  </si>
  <si>
    <t>14th=</t>
  </si>
  <si>
    <t>22nd=</t>
  </si>
  <si>
    <t>26th</t>
  </si>
  <si>
    <t>27th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</si>
</sst>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48"/>
      <name val="Arial"/>
      <family val="0"/>
    </font>
    <font>
      <sz val="10"/>
      <color indexed="48"/>
      <name val="Arial"/>
      <family val="0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i/>
      <sz val="10"/>
      <color indexed="55"/>
      <name val="Arial"/>
      <family val="2"/>
    </font>
    <font>
      <i/>
      <sz val="10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21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1" fontId="7" fillId="24" borderId="0" xfId="0" applyNumberFormat="1" applyFont="1" applyFill="1" applyAlignment="1">
      <alignment horizontal="center"/>
    </xf>
    <xf numFmtId="49" fontId="8" fillId="24" borderId="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49" fontId="9" fillId="24" borderId="0" xfId="0" applyNumberFormat="1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3" fillId="24" borderId="0" xfId="0" applyFont="1" applyFill="1" applyAlignment="1">
      <alignment horizontal="left"/>
    </xf>
    <xf numFmtId="1" fontId="3" fillId="24" borderId="0" xfId="0" applyNumberFormat="1" applyFont="1" applyFill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/>
    </xf>
    <xf numFmtId="49" fontId="9" fillId="24" borderId="11" xfId="0" applyNumberFormat="1" applyFont="1" applyFill="1" applyBorder="1" applyAlignment="1">
      <alignment horizontal="center"/>
    </xf>
    <xf numFmtId="164" fontId="0" fillId="24" borderId="12" xfId="0" applyNumberForma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164" fontId="0" fillId="24" borderId="0" xfId="0" applyNumberFormat="1" applyFill="1" applyAlignment="1">
      <alignment/>
    </xf>
    <xf numFmtId="0" fontId="10" fillId="24" borderId="0" xfId="0" applyFont="1" applyFill="1" applyAlignment="1">
      <alignment horizontal="left"/>
    </xf>
    <xf numFmtId="1" fontId="10" fillId="24" borderId="0" xfId="0" applyNumberFormat="1" applyFont="1" applyFill="1" applyAlignment="1">
      <alignment horizontal="center"/>
    </xf>
    <xf numFmtId="49" fontId="6" fillId="24" borderId="13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20" borderId="13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64" fontId="10" fillId="24" borderId="0" xfId="0" applyNumberFormat="1" applyFont="1" applyFill="1" applyAlignment="1">
      <alignment horizontal="center"/>
    </xf>
    <xf numFmtId="17" fontId="5" fillId="24" borderId="0" xfId="0" applyNumberFormat="1" applyFont="1" applyFill="1" applyAlignment="1">
      <alignment horizontal="center"/>
    </xf>
    <xf numFmtId="1" fontId="10" fillId="24" borderId="15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2" fillId="24" borderId="0" xfId="0" applyFont="1" applyFill="1" applyAlignment="1">
      <alignment horizontal="left"/>
    </xf>
    <xf numFmtId="1" fontId="12" fillId="24" borderId="0" xfId="0" applyNumberFormat="1" applyFont="1" applyFill="1" applyAlignment="1">
      <alignment horizontal="center"/>
    </xf>
    <xf numFmtId="1" fontId="12" fillId="24" borderId="15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/>
    </xf>
    <xf numFmtId="0" fontId="10" fillId="2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 horizontal="left"/>
    </xf>
    <xf numFmtId="1" fontId="10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1" fontId="3" fillId="24" borderId="13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" fontId="3" fillId="20" borderId="13" xfId="0" applyNumberFormat="1" applyFon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4" fontId="0" fillId="24" borderId="0" xfId="0" applyNumberFormat="1" applyFill="1" applyAlignment="1">
      <alignment horizontal="center"/>
    </xf>
    <xf numFmtId="164" fontId="9" fillId="24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4" fillId="0" borderId="0" xfId="0" applyFont="1" applyAlignment="1">
      <alignment/>
    </xf>
    <xf numFmtId="0" fontId="14" fillId="24" borderId="0" xfId="0" applyFont="1" applyFill="1" applyAlignment="1">
      <alignment/>
    </xf>
    <xf numFmtId="0" fontId="13" fillId="24" borderId="0" xfId="0" applyFont="1" applyFill="1" applyAlignment="1">
      <alignment horizontal="left"/>
    </xf>
    <xf numFmtId="0" fontId="13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/>
    </xf>
    <xf numFmtId="164" fontId="10" fillId="24" borderId="15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15" fillId="24" borderId="0" xfId="0" applyFont="1" applyFill="1" applyAlignment="1">
      <alignment/>
    </xf>
    <xf numFmtId="0" fontId="15" fillId="0" borderId="0" xfId="0" applyFont="1" applyAlignment="1">
      <alignment/>
    </xf>
    <xf numFmtId="0" fontId="10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/>
    </xf>
    <xf numFmtId="164" fontId="12" fillId="24" borderId="15" xfId="0" applyNumberFormat="1" applyFont="1" applyFill="1" applyBorder="1" applyAlignment="1">
      <alignment horizontal="center"/>
    </xf>
    <xf numFmtId="0" fontId="18" fillId="24" borderId="0" xfId="0" applyFont="1" applyFill="1" applyAlignment="1">
      <alignment/>
    </xf>
    <xf numFmtId="1" fontId="12" fillId="24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164" fontId="10" fillId="24" borderId="0" xfId="0" applyNumberFormat="1" applyFont="1" applyFill="1" applyAlignment="1">
      <alignment horizontal="center"/>
    </xf>
    <xf numFmtId="1" fontId="10" fillId="24" borderId="0" xfId="0" applyNumberFormat="1" applyFont="1" applyFill="1" applyAlignment="1">
      <alignment horizontal="center"/>
    </xf>
    <xf numFmtId="164" fontId="10" fillId="24" borderId="0" xfId="0" applyNumberFormat="1" applyFont="1" applyFill="1" applyBorder="1" applyAlignment="1">
      <alignment horizontal="center"/>
    </xf>
    <xf numFmtId="1" fontId="10" fillId="24" borderId="0" xfId="0" applyNumberFormat="1" applyFont="1" applyFill="1" applyBorder="1" applyAlignment="1">
      <alignment horizontal="center"/>
    </xf>
    <xf numFmtId="164" fontId="17" fillId="24" borderId="0" xfId="0" applyNumberFormat="1" applyFont="1" applyFill="1" applyBorder="1" applyAlignment="1">
      <alignment horizontal="center"/>
    </xf>
    <xf numFmtId="1" fontId="17" fillId="24" borderId="0" xfId="0" applyNumberFormat="1" applyFont="1" applyFill="1" applyBorder="1" applyAlignment="1">
      <alignment horizontal="center"/>
    </xf>
    <xf numFmtId="17" fontId="10" fillId="24" borderId="0" xfId="0" applyNumberFormat="1" applyFont="1" applyFill="1" applyAlignment="1">
      <alignment horizontal="center"/>
    </xf>
    <xf numFmtId="0" fontId="10" fillId="25" borderId="16" xfId="0" applyFont="1" applyFill="1" applyBorder="1" applyAlignment="1">
      <alignment horizontal="left"/>
    </xf>
    <xf numFmtId="0" fontId="17" fillId="24" borderId="0" xfId="0" applyFont="1" applyFill="1" applyAlignment="1">
      <alignment horizontal="center"/>
    </xf>
    <xf numFmtId="1" fontId="17" fillId="2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3" fillId="0" borderId="0" xfId="0" applyFont="1" applyAlignment="1">
      <alignment/>
    </xf>
    <xf numFmtId="1" fontId="39" fillId="24" borderId="0" xfId="0" applyNumberFormat="1" applyFont="1" applyFill="1" applyAlignment="1">
      <alignment horizontal="center"/>
    </xf>
    <xf numFmtId="0" fontId="39" fillId="24" borderId="0" xfId="0" applyFont="1" applyFill="1" applyAlignment="1">
      <alignment horizontal="center"/>
    </xf>
    <xf numFmtId="1" fontId="3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49" fontId="6" fillId="24" borderId="0" xfId="0" applyNumberFormat="1" applyFont="1" applyFill="1" applyBorder="1" applyAlignment="1">
      <alignment horizontal="center" vertical="center"/>
    </xf>
    <xf numFmtId="164" fontId="1" fillId="24" borderId="0" xfId="0" applyNumberFormat="1" applyFont="1" applyFill="1" applyBorder="1" applyAlignment="1">
      <alignment horizontal="center" vertical="center"/>
    </xf>
    <xf numFmtId="164" fontId="0" fillId="24" borderId="0" xfId="0" applyNumberFormat="1" applyFont="1" applyFill="1" applyBorder="1" applyAlignment="1">
      <alignment/>
    </xf>
    <xf numFmtId="164" fontId="0" fillId="24" borderId="11" xfId="0" applyNumberFormat="1" applyFill="1" applyBorder="1" applyAlignment="1">
      <alignment/>
    </xf>
    <xf numFmtId="1" fontId="11" fillId="24" borderId="0" xfId="0" applyNumberFormat="1" applyFont="1" applyFill="1" applyAlignment="1">
      <alignment horizontal="center"/>
    </xf>
    <xf numFmtId="49" fontId="3" fillId="25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1" fontId="3" fillId="22" borderId="14" xfId="0" applyNumberFormat="1" applyFont="1" applyFill="1" applyBorder="1" applyAlignment="1">
      <alignment horizontal="center"/>
    </xf>
    <xf numFmtId="49" fontId="9" fillId="22" borderId="11" xfId="0" applyNumberFormat="1" applyFont="1" applyFill="1" applyBorder="1" applyAlignment="1">
      <alignment horizontal="center"/>
    </xf>
    <xf numFmtId="164" fontId="0" fillId="22" borderId="12" xfId="0" applyNumberFormat="1" applyFill="1" applyBorder="1" applyAlignment="1">
      <alignment/>
    </xf>
    <xf numFmtId="49" fontId="3" fillId="22" borderId="14" xfId="0" applyNumberFormat="1" applyFont="1" applyFill="1" applyBorder="1" applyAlignment="1">
      <alignment horizontal="center"/>
    </xf>
    <xf numFmtId="49" fontId="9" fillId="22" borderId="11" xfId="0" applyNumberFormat="1" applyFont="1" applyFill="1" applyBorder="1" applyAlignment="1">
      <alignment horizontal="center"/>
    </xf>
    <xf numFmtId="1" fontId="3" fillId="20" borderId="0" xfId="0" applyNumberFormat="1" applyFont="1" applyFill="1" applyBorder="1" applyAlignment="1">
      <alignment horizontal="center"/>
    </xf>
    <xf numFmtId="49" fontId="3" fillId="26" borderId="13" xfId="0" applyNumberFormat="1" applyFont="1" applyFill="1" applyBorder="1" applyAlignment="1">
      <alignment horizontal="center"/>
    </xf>
    <xf numFmtId="49" fontId="9" fillId="26" borderId="0" xfId="0" applyNumberFormat="1" applyFont="1" applyFill="1" applyBorder="1" applyAlignment="1">
      <alignment horizontal="center"/>
    </xf>
    <xf numFmtId="49" fontId="0" fillId="26" borderId="10" xfId="0" applyNumberFormat="1" applyFill="1" applyBorder="1" applyAlignment="1">
      <alignment horizontal="center"/>
    </xf>
    <xf numFmtId="49" fontId="3" fillId="26" borderId="0" xfId="0" applyNumberFormat="1" applyFont="1" applyFill="1" applyBorder="1" applyAlignment="1">
      <alignment horizontal="center"/>
    </xf>
    <xf numFmtId="164" fontId="0" fillId="26" borderId="0" xfId="0" applyNumberFormat="1" applyFill="1" applyBorder="1" applyAlignment="1">
      <alignment/>
    </xf>
    <xf numFmtId="1" fontId="3" fillId="26" borderId="13" xfId="0" applyNumberFormat="1" applyFont="1" applyFill="1" applyBorder="1" applyAlignment="1">
      <alignment horizontal="center"/>
    </xf>
    <xf numFmtId="164" fontId="0" fillId="26" borderId="10" xfId="0" applyNumberFormat="1" applyFill="1" applyBorder="1" applyAlignment="1">
      <alignment/>
    </xf>
    <xf numFmtId="49" fontId="3" fillId="26" borderId="11" xfId="0" applyNumberFormat="1" applyFont="1" applyFill="1" applyBorder="1" applyAlignment="1">
      <alignment horizontal="center"/>
    </xf>
    <xf numFmtId="49" fontId="9" fillId="26" borderId="11" xfId="0" applyNumberFormat="1" applyFont="1" applyFill="1" applyBorder="1" applyAlignment="1">
      <alignment horizontal="center"/>
    </xf>
    <xf numFmtId="164" fontId="0" fillId="26" borderId="12" xfId="0" applyNumberFormat="1" applyFill="1" applyBorder="1" applyAlignment="1">
      <alignment/>
    </xf>
    <xf numFmtId="49" fontId="3" fillId="26" borderId="14" xfId="0" applyNumberFormat="1" applyFont="1" applyFill="1" applyBorder="1" applyAlignment="1">
      <alignment horizontal="center"/>
    </xf>
    <xf numFmtId="49" fontId="3" fillId="20" borderId="0" xfId="0" applyNumberFormat="1" applyFont="1" applyFill="1" applyBorder="1" applyAlignment="1">
      <alignment horizontal="center"/>
    </xf>
    <xf numFmtId="49" fontId="3" fillId="20" borderId="11" xfId="0" applyNumberFormat="1" applyFont="1" applyFill="1" applyBorder="1" applyAlignment="1">
      <alignment horizontal="center"/>
    </xf>
    <xf numFmtId="1" fontId="9" fillId="26" borderId="0" xfId="0" applyNumberFormat="1" applyFont="1" applyFill="1" applyBorder="1" applyAlignment="1">
      <alignment horizontal="center"/>
    </xf>
    <xf numFmtId="1" fontId="3" fillId="20" borderId="11" xfId="0" applyNumberFormat="1" applyFont="1" applyFill="1" applyBorder="1" applyAlignment="1">
      <alignment horizontal="center"/>
    </xf>
    <xf numFmtId="1" fontId="3" fillId="20" borderId="14" xfId="0" applyNumberFormat="1" applyFont="1" applyFill="1" applyBorder="1" applyAlignment="1">
      <alignment horizontal="center"/>
    </xf>
    <xf numFmtId="1" fontId="40" fillId="24" borderId="0" xfId="0" applyNumberFormat="1" applyFont="1" applyFill="1" applyAlignment="1">
      <alignment horizontal="center"/>
    </xf>
    <xf numFmtId="0" fontId="40" fillId="24" borderId="0" xfId="0" applyFont="1" applyFill="1" applyAlignment="1">
      <alignment horizontal="center"/>
    </xf>
    <xf numFmtId="1" fontId="40" fillId="2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40" fillId="24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2" fillId="24" borderId="0" xfId="0" applyFont="1" applyFill="1" applyBorder="1" applyAlignment="1">
      <alignment horizontal="left"/>
    </xf>
    <xf numFmtId="164" fontId="13" fillId="24" borderId="0" xfId="0" applyNumberFormat="1" applyFont="1" applyFill="1" applyAlignment="1">
      <alignment horizontal="center"/>
    </xf>
    <xf numFmtId="164" fontId="10" fillId="24" borderId="0" xfId="0" applyNumberFormat="1" applyFont="1" applyFill="1" applyBorder="1" applyAlignment="1">
      <alignment horizontal="center"/>
    </xf>
    <xf numFmtId="164" fontId="44" fillId="24" borderId="0" xfId="0" applyNumberFormat="1" applyFont="1" applyFill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/>
    </xf>
    <xf numFmtId="0" fontId="16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40" fillId="24" borderId="0" xfId="0" applyFont="1" applyFill="1" applyAlignment="1">
      <alignment/>
    </xf>
    <xf numFmtId="0" fontId="41" fillId="24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8" fillId="24" borderId="0" xfId="0" applyFont="1" applyFill="1" applyAlignment="1">
      <alignment horizontal="center"/>
    </xf>
    <xf numFmtId="1" fontId="10" fillId="24" borderId="0" xfId="0" applyNumberFormat="1" applyFont="1" applyFill="1" applyAlignment="1">
      <alignment horizontal="left"/>
    </xf>
    <xf numFmtId="1" fontId="13" fillId="24" borderId="0" xfId="0" applyNumberFormat="1" applyFont="1" applyFill="1" applyAlignment="1">
      <alignment horizontal="center"/>
    </xf>
    <xf numFmtId="1" fontId="44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22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0" fillId="24" borderId="20" xfId="0" applyNumberForma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2" xfId="0" applyNumberForma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25" borderId="17" xfId="0" applyNumberFormat="1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49" fontId="3" fillId="20" borderId="16" xfId="0" applyNumberFormat="1" applyFon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6" fillId="24" borderId="0" xfId="0" applyFont="1" applyFill="1" applyAlignment="1">
      <alignment horizontal="left"/>
    </xf>
    <xf numFmtId="0" fontId="45" fillId="0" borderId="0" xfId="0" applyFont="1" applyAlignment="1">
      <alignment/>
    </xf>
    <xf numFmtId="1" fontId="13" fillId="24" borderId="0" xfId="0" applyNumberFormat="1" applyFont="1" applyFill="1" applyAlignment="1">
      <alignment horizontal="left"/>
    </xf>
    <xf numFmtId="1" fontId="45" fillId="24" borderId="0" xfId="0" applyNumberFormat="1" applyFont="1" applyFill="1" applyAlignment="1">
      <alignment/>
    </xf>
    <xf numFmtId="0" fontId="44" fillId="24" borderId="0" xfId="0" applyFont="1" applyFill="1" applyAlignment="1">
      <alignment horizontal="left"/>
    </xf>
    <xf numFmtId="1" fontId="44" fillId="24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pane xSplit="8" ySplit="4" topLeftCell="T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8515625" style="166" bestFit="1" customWidth="1"/>
    <col min="2" max="2" width="26.28125" style="4" customWidth="1"/>
    <col min="3" max="3" width="3.140625" style="7" customWidth="1"/>
    <col min="4" max="4" width="20.7109375" style="148" bestFit="1" customWidth="1"/>
    <col min="5" max="5" width="6.28125" style="5" bestFit="1" customWidth="1"/>
    <col min="6" max="6" width="2.7109375" style="5" customWidth="1"/>
    <col min="7" max="7" width="5.57421875" style="77" customWidth="1"/>
    <col min="8" max="8" width="4.57421875" style="78" customWidth="1"/>
    <col min="9" max="9" width="1.7109375" style="5" customWidth="1"/>
    <col min="10" max="10" width="10.421875" style="5" bestFit="1" customWidth="1"/>
    <col min="11" max="11" width="1.7109375" style="5" customWidth="1"/>
    <col min="12" max="12" width="9.421875" style="36" bestFit="1" customWidth="1"/>
    <col min="13" max="13" width="1.7109375" style="6" customWidth="1"/>
    <col min="14" max="14" width="10.57421875" style="36" bestFit="1" customWidth="1"/>
    <col min="15" max="15" width="1.7109375" style="7" customWidth="1"/>
    <col min="16" max="16" width="10.28125" style="24" customWidth="1"/>
    <col min="17" max="17" width="1.7109375" style="6" customWidth="1"/>
    <col min="18" max="18" width="10.28125" style="7" customWidth="1"/>
    <col min="19" max="19" width="1.7109375" style="6" customWidth="1"/>
    <col min="20" max="20" width="9.57421875" style="7" bestFit="1" customWidth="1"/>
    <col min="21" max="21" width="1.7109375" style="5" customWidth="1"/>
    <col min="22" max="22" width="10.421875" style="5" bestFit="1" customWidth="1"/>
    <col min="23" max="23" width="1.7109375" style="6" customWidth="1"/>
    <col min="24" max="24" width="10.28125" style="7" customWidth="1"/>
    <col min="25" max="25" width="1.7109375" style="6" customWidth="1"/>
    <col min="26" max="26" width="10.28125" style="7" customWidth="1"/>
    <col min="27" max="31" width="9.140625" style="6" customWidth="1"/>
  </cols>
  <sheetData>
    <row r="1" spans="2:26" ht="12.75">
      <c r="B1" s="45" t="s">
        <v>148</v>
      </c>
      <c r="C1" s="181" t="s">
        <v>101</v>
      </c>
      <c r="D1" s="181"/>
      <c r="E1" s="151"/>
      <c r="F1" s="90"/>
      <c r="G1" s="90"/>
      <c r="H1" s="90"/>
      <c r="J1" s="36" t="s">
        <v>100</v>
      </c>
      <c r="L1" s="36" t="s">
        <v>68</v>
      </c>
      <c r="N1" s="36" t="s">
        <v>107</v>
      </c>
      <c r="P1" s="24" t="s">
        <v>123</v>
      </c>
      <c r="R1" s="7" t="s">
        <v>22</v>
      </c>
      <c r="T1" s="7" t="s">
        <v>28</v>
      </c>
      <c r="V1" s="36" t="s">
        <v>100</v>
      </c>
      <c r="X1" s="24" t="s">
        <v>68</v>
      </c>
      <c r="Z1" s="7" t="s">
        <v>22</v>
      </c>
    </row>
    <row r="2" spans="10:26" ht="12.75">
      <c r="J2" s="36" t="s">
        <v>93</v>
      </c>
      <c r="L2" s="36" t="s">
        <v>93</v>
      </c>
      <c r="N2" s="36" t="s">
        <v>217</v>
      </c>
      <c r="P2" s="24" t="s">
        <v>124</v>
      </c>
      <c r="R2" s="7" t="s">
        <v>72</v>
      </c>
      <c r="T2" s="7" t="s">
        <v>93</v>
      </c>
      <c r="V2" s="36" t="s">
        <v>93</v>
      </c>
      <c r="X2" s="24" t="s">
        <v>409</v>
      </c>
      <c r="Z2" s="7" t="s">
        <v>428</v>
      </c>
    </row>
    <row r="3" spans="5:26" ht="12.75">
      <c r="E3" s="179"/>
      <c r="J3" s="36" t="s">
        <v>373</v>
      </c>
      <c r="L3" s="36" t="s">
        <v>373</v>
      </c>
      <c r="N3" s="36" t="s">
        <v>374</v>
      </c>
      <c r="P3" s="24" t="s">
        <v>375</v>
      </c>
      <c r="R3" s="7" t="s">
        <v>376</v>
      </c>
      <c r="T3" s="7" t="s">
        <v>377</v>
      </c>
      <c r="V3" s="36" t="s">
        <v>373</v>
      </c>
      <c r="X3" s="24" t="s">
        <v>375</v>
      </c>
      <c r="Z3" s="7" t="s">
        <v>429</v>
      </c>
    </row>
    <row r="4" spans="2:26" ht="12.75">
      <c r="B4" s="4" t="s">
        <v>75</v>
      </c>
      <c r="C4" s="7" t="s">
        <v>96</v>
      </c>
      <c r="D4" s="148" t="s">
        <v>74</v>
      </c>
      <c r="E4" s="5" t="s">
        <v>73</v>
      </c>
      <c r="G4" s="79" t="s">
        <v>69</v>
      </c>
      <c r="H4" s="80" t="s">
        <v>97</v>
      </c>
      <c r="J4" s="83">
        <v>39963</v>
      </c>
      <c r="K4" s="37"/>
      <c r="L4" s="83">
        <v>39991</v>
      </c>
      <c r="N4" s="83">
        <v>39994</v>
      </c>
      <c r="O4" s="37"/>
      <c r="P4" s="83">
        <v>40041</v>
      </c>
      <c r="R4" s="83">
        <v>40050</v>
      </c>
      <c r="T4" s="83">
        <v>40083</v>
      </c>
      <c r="V4" s="83">
        <v>40103</v>
      </c>
      <c r="X4" s="83">
        <v>40151</v>
      </c>
      <c r="Z4" s="83">
        <v>40176</v>
      </c>
    </row>
    <row r="5" spans="2:21" ht="4.5" customHeight="1">
      <c r="B5" s="8"/>
      <c r="C5" s="40"/>
      <c r="D5" s="149"/>
      <c r="E5" s="9"/>
      <c r="F5" s="9"/>
      <c r="G5" s="81"/>
      <c r="H5" s="82"/>
      <c r="I5" s="9"/>
      <c r="U5" s="9"/>
    </row>
    <row r="6" spans="1:31" s="152" customFormat="1" ht="12.75">
      <c r="A6" s="41" t="s">
        <v>9</v>
      </c>
      <c r="B6" s="42" t="s">
        <v>38</v>
      </c>
      <c r="C6" s="41"/>
      <c r="D6" s="170" t="s">
        <v>18</v>
      </c>
      <c r="E6" s="43">
        <v>200</v>
      </c>
      <c r="F6" s="43"/>
      <c r="G6" s="73">
        <f>SUM(J6:AF6)</f>
        <v>175.5</v>
      </c>
      <c r="H6" s="44">
        <f>23-COUNTBLANK(J6:AF6)</f>
        <v>6</v>
      </c>
      <c r="I6" s="74"/>
      <c r="J6" s="41">
        <v>27.5</v>
      </c>
      <c r="K6" s="74"/>
      <c r="L6" s="41">
        <v>22.5</v>
      </c>
      <c r="M6" s="74"/>
      <c r="N6" s="74"/>
      <c r="O6" s="74"/>
      <c r="P6" s="41">
        <v>50</v>
      </c>
      <c r="Q6" s="74"/>
      <c r="R6" s="41">
        <v>16.5</v>
      </c>
      <c r="S6" s="74"/>
      <c r="T6" s="41">
        <v>24</v>
      </c>
      <c r="U6" s="74"/>
      <c r="V6" s="41"/>
      <c r="W6" s="74"/>
      <c r="X6" s="41">
        <v>35</v>
      </c>
      <c r="Y6" s="74"/>
      <c r="Z6" s="41"/>
      <c r="AA6" s="74"/>
      <c r="AB6" s="74"/>
      <c r="AC6" s="74"/>
      <c r="AD6" s="74"/>
      <c r="AE6" s="74"/>
    </row>
    <row r="7" spans="1:31" s="152" customFormat="1" ht="12.75">
      <c r="A7" s="41" t="s">
        <v>52</v>
      </c>
      <c r="B7" s="42" t="s">
        <v>149</v>
      </c>
      <c r="C7" s="41"/>
      <c r="D7" s="170" t="s">
        <v>28</v>
      </c>
      <c r="E7" s="41">
        <v>179</v>
      </c>
      <c r="F7" s="41"/>
      <c r="G7" s="73">
        <f>SUM(J7:AF7)</f>
        <v>103</v>
      </c>
      <c r="H7" s="44">
        <f>23-COUNTBLANK(J7:AF7)</f>
        <v>5</v>
      </c>
      <c r="I7" s="74"/>
      <c r="J7" s="41">
        <v>15</v>
      </c>
      <c r="K7" s="74"/>
      <c r="L7" s="41">
        <v>25</v>
      </c>
      <c r="M7" s="74"/>
      <c r="N7" s="74"/>
      <c r="O7" s="74"/>
      <c r="P7" s="41">
        <v>25</v>
      </c>
      <c r="Q7" s="74"/>
      <c r="R7" s="41"/>
      <c r="S7" s="74"/>
      <c r="T7" s="41">
        <v>18</v>
      </c>
      <c r="U7" s="74"/>
      <c r="V7" s="41">
        <v>20</v>
      </c>
      <c r="W7" s="74"/>
      <c r="X7" s="41"/>
      <c r="Y7" s="74"/>
      <c r="Z7" s="41"/>
      <c r="AA7" s="74"/>
      <c r="AB7" s="74"/>
      <c r="AC7" s="74"/>
      <c r="AD7" s="74"/>
      <c r="AE7" s="74"/>
    </row>
    <row r="8" spans="1:31" s="152" customFormat="1" ht="12.75">
      <c r="A8" s="41" t="s">
        <v>82</v>
      </c>
      <c r="B8" s="42" t="s">
        <v>84</v>
      </c>
      <c r="C8" s="41"/>
      <c r="D8" s="170" t="s">
        <v>33</v>
      </c>
      <c r="E8" s="43">
        <v>181</v>
      </c>
      <c r="F8" s="43"/>
      <c r="G8" s="73">
        <f>SUM(J8:AF8)</f>
        <v>100</v>
      </c>
      <c r="H8" s="44">
        <f>23-COUNTBLANK(J8:AF8)</f>
        <v>7</v>
      </c>
      <c r="I8" s="74"/>
      <c r="J8" s="41">
        <v>5</v>
      </c>
      <c r="K8" s="74"/>
      <c r="L8" s="41">
        <v>15</v>
      </c>
      <c r="M8" s="74"/>
      <c r="N8" s="74"/>
      <c r="O8" s="74"/>
      <c r="P8" s="41">
        <v>25</v>
      </c>
      <c r="Q8" s="74"/>
      <c r="R8" s="41">
        <v>7.5</v>
      </c>
      <c r="S8" s="74"/>
      <c r="T8" s="41">
        <v>10</v>
      </c>
      <c r="U8" s="74"/>
      <c r="V8" s="41">
        <v>17.5</v>
      </c>
      <c r="W8" s="74"/>
      <c r="X8" s="41">
        <v>20</v>
      </c>
      <c r="Y8" s="74"/>
      <c r="Z8" s="41"/>
      <c r="AA8" s="74"/>
      <c r="AB8" s="74"/>
      <c r="AC8" s="74"/>
      <c r="AD8" s="74"/>
      <c r="AE8" s="74"/>
    </row>
    <row r="9" spans="1:31" s="70" customFormat="1" ht="12.75">
      <c r="A9" s="166" t="s">
        <v>355</v>
      </c>
      <c r="B9" s="23" t="s">
        <v>104</v>
      </c>
      <c r="C9" s="46"/>
      <c r="D9" s="146" t="s">
        <v>33</v>
      </c>
      <c r="E9" s="24">
        <v>204</v>
      </c>
      <c r="F9" s="24"/>
      <c r="G9" s="65">
        <f>SUM(J9:AF9)</f>
        <v>70</v>
      </c>
      <c r="H9" s="38">
        <f>23-COUNTBLANK(J9:AF9)</f>
        <v>2</v>
      </c>
      <c r="I9" s="24"/>
      <c r="J9" s="24"/>
      <c r="K9" s="24"/>
      <c r="L9" s="24"/>
      <c r="M9" s="24"/>
      <c r="N9" s="24"/>
      <c r="O9" s="24"/>
      <c r="P9" s="46">
        <v>30</v>
      </c>
      <c r="Q9" s="69"/>
      <c r="R9" s="46"/>
      <c r="S9" s="69"/>
      <c r="T9" s="46"/>
      <c r="U9" s="24"/>
      <c r="V9" s="24"/>
      <c r="W9" s="69"/>
      <c r="X9" s="46">
        <v>40</v>
      </c>
      <c r="Y9" s="69"/>
      <c r="Z9" s="46"/>
      <c r="AA9" s="69"/>
      <c r="AB9" s="69"/>
      <c r="AC9" s="69"/>
      <c r="AD9" s="69"/>
      <c r="AE9" s="69"/>
    </row>
    <row r="10" spans="1:31" s="70" customFormat="1" ht="12.75">
      <c r="A10" s="166" t="s">
        <v>356</v>
      </c>
      <c r="B10" s="23" t="s">
        <v>172</v>
      </c>
      <c r="C10" s="46"/>
      <c r="D10" s="146" t="s">
        <v>18</v>
      </c>
      <c r="E10" s="46">
        <v>209</v>
      </c>
      <c r="F10" s="46"/>
      <c r="G10" s="65">
        <f>SUM(J10:AF10)</f>
        <v>52.5</v>
      </c>
      <c r="H10" s="38">
        <f>23-COUNTBLANK(J10:AF10)</f>
        <v>2</v>
      </c>
      <c r="I10" s="69"/>
      <c r="J10" s="46">
        <v>22.5</v>
      </c>
      <c r="K10" s="69"/>
      <c r="L10" s="46"/>
      <c r="M10" s="69"/>
      <c r="N10" s="69"/>
      <c r="O10" s="69"/>
      <c r="P10" s="46"/>
      <c r="Q10" s="69"/>
      <c r="R10" s="46"/>
      <c r="S10" s="69"/>
      <c r="T10" s="46"/>
      <c r="U10" s="69"/>
      <c r="V10" s="46">
        <v>30</v>
      </c>
      <c r="W10" s="69"/>
      <c r="X10" s="46"/>
      <c r="Y10" s="69"/>
      <c r="Z10" s="46"/>
      <c r="AA10" s="69"/>
      <c r="AB10" s="69"/>
      <c r="AC10" s="69"/>
      <c r="AD10" s="69"/>
      <c r="AE10" s="69"/>
    </row>
    <row r="11" spans="1:31" s="70" customFormat="1" ht="12.75">
      <c r="A11" s="166" t="s">
        <v>357</v>
      </c>
      <c r="B11" s="23" t="s">
        <v>40</v>
      </c>
      <c r="C11" s="46"/>
      <c r="D11" s="146" t="s">
        <v>33</v>
      </c>
      <c r="E11" s="24">
        <v>187</v>
      </c>
      <c r="F11" s="24"/>
      <c r="G11" s="65">
        <f>SUM(J11:AF11)</f>
        <v>50</v>
      </c>
      <c r="H11" s="38">
        <f>23-COUNTBLANK(J11:AF11)</f>
        <v>2</v>
      </c>
      <c r="I11" s="24"/>
      <c r="J11" s="24"/>
      <c r="K11" s="69"/>
      <c r="L11" s="46">
        <v>25</v>
      </c>
      <c r="M11" s="69"/>
      <c r="N11" s="69"/>
      <c r="O11" s="69"/>
      <c r="P11" s="46">
        <v>25</v>
      </c>
      <c r="Q11" s="69"/>
      <c r="R11" s="46"/>
      <c r="S11" s="69"/>
      <c r="T11" s="46"/>
      <c r="U11" s="24"/>
      <c r="V11" s="24"/>
      <c r="W11" s="69"/>
      <c r="X11" s="46"/>
      <c r="Y11" s="69"/>
      <c r="Z11" s="46"/>
      <c r="AA11" s="69"/>
      <c r="AB11" s="69"/>
      <c r="AC11" s="69"/>
      <c r="AD11" s="69"/>
      <c r="AE11" s="69"/>
    </row>
    <row r="12" spans="1:31" s="70" customFormat="1" ht="12.75">
      <c r="A12" s="166" t="s">
        <v>358</v>
      </c>
      <c r="B12" s="48" t="s">
        <v>126</v>
      </c>
      <c r="C12" s="46"/>
      <c r="D12" s="23" t="s">
        <v>157</v>
      </c>
      <c r="E12" s="24">
        <v>217</v>
      </c>
      <c r="F12" s="24"/>
      <c r="G12" s="65">
        <f>SUM(J12:AF12)</f>
        <v>45</v>
      </c>
      <c r="H12" s="38">
        <f>23-COUNTBLANK(J12:AF12)</f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71"/>
      <c r="X12" s="46">
        <v>45</v>
      </c>
      <c r="Y12" s="69"/>
      <c r="Z12" s="46"/>
      <c r="AA12" s="69"/>
      <c r="AB12" s="69"/>
      <c r="AC12" s="69"/>
      <c r="AD12" s="69"/>
      <c r="AE12" s="69"/>
    </row>
    <row r="13" spans="1:31" s="70" customFormat="1" ht="12.75">
      <c r="A13" s="166" t="s">
        <v>359</v>
      </c>
      <c r="B13" s="23" t="s">
        <v>116</v>
      </c>
      <c r="C13" s="46"/>
      <c r="D13" s="146" t="s">
        <v>33</v>
      </c>
      <c r="E13" s="24">
        <v>210</v>
      </c>
      <c r="F13" s="24"/>
      <c r="G13" s="65">
        <f>SUM(J13:AF13)</f>
        <v>40</v>
      </c>
      <c r="H13" s="38">
        <f>23-COUNTBLANK(J13:AF13)</f>
        <v>1</v>
      </c>
      <c r="I13" s="24"/>
      <c r="J13" s="24"/>
      <c r="K13" s="24"/>
      <c r="L13" s="24"/>
      <c r="M13" s="24"/>
      <c r="N13" s="24"/>
      <c r="O13" s="24"/>
      <c r="P13" s="46">
        <v>40</v>
      </c>
      <c r="Q13" s="69"/>
      <c r="R13" s="46"/>
      <c r="S13" s="69"/>
      <c r="T13" s="46"/>
      <c r="U13" s="24"/>
      <c r="V13" s="24"/>
      <c r="W13" s="69"/>
      <c r="X13" s="46"/>
      <c r="Y13" s="69"/>
      <c r="Z13" s="46"/>
      <c r="AA13" s="69"/>
      <c r="AB13" s="69"/>
      <c r="AC13" s="69"/>
      <c r="AD13" s="69"/>
      <c r="AE13" s="69"/>
    </row>
    <row r="14" spans="1:31" s="70" customFormat="1" ht="12.75">
      <c r="A14" s="166" t="s">
        <v>360</v>
      </c>
      <c r="B14" s="23" t="s">
        <v>224</v>
      </c>
      <c r="C14" s="46"/>
      <c r="D14" s="146" t="s">
        <v>37</v>
      </c>
      <c r="E14" s="24">
        <v>184</v>
      </c>
      <c r="F14" s="24"/>
      <c r="G14" s="65">
        <f>SUM(J14:AF14)</f>
        <v>38</v>
      </c>
      <c r="H14" s="38">
        <f>23-COUNTBLANK(J14:AF14)</f>
        <v>3</v>
      </c>
      <c r="I14" s="24"/>
      <c r="J14" s="24"/>
      <c r="K14" s="24"/>
      <c r="L14" s="24"/>
      <c r="M14" s="24"/>
      <c r="N14" s="24"/>
      <c r="O14" s="24"/>
      <c r="P14" s="46">
        <v>25</v>
      </c>
      <c r="Q14" s="69"/>
      <c r="R14" s="46">
        <v>6</v>
      </c>
      <c r="S14" s="69"/>
      <c r="T14" s="46"/>
      <c r="U14" s="24"/>
      <c r="V14" s="24"/>
      <c r="W14" s="69"/>
      <c r="X14" s="46"/>
      <c r="Y14" s="69"/>
      <c r="Z14" s="46">
        <v>7</v>
      </c>
      <c r="AA14" s="69"/>
      <c r="AB14" s="69"/>
      <c r="AC14" s="69"/>
      <c r="AD14" s="69"/>
      <c r="AE14" s="69"/>
    </row>
    <row r="15" spans="1:31" s="70" customFormat="1" ht="12.75">
      <c r="A15" s="166" t="s">
        <v>361</v>
      </c>
      <c r="B15" s="23" t="s">
        <v>150</v>
      </c>
      <c r="C15" s="46"/>
      <c r="D15" s="146" t="s">
        <v>131</v>
      </c>
      <c r="E15" s="46">
        <v>171</v>
      </c>
      <c r="F15" s="46"/>
      <c r="G15" s="65">
        <f>SUM(J15:AF15)</f>
        <v>32.5</v>
      </c>
      <c r="H15" s="38">
        <f>23-COUNTBLANK(J15:AF15)</f>
        <v>2</v>
      </c>
      <c r="I15" s="69"/>
      <c r="J15" s="46">
        <v>12.5</v>
      </c>
      <c r="K15" s="69"/>
      <c r="L15" s="46">
        <v>20</v>
      </c>
      <c r="M15" s="69"/>
      <c r="N15" s="69"/>
      <c r="O15" s="69"/>
      <c r="P15" s="46"/>
      <c r="Q15" s="69"/>
      <c r="R15" s="46"/>
      <c r="S15" s="69"/>
      <c r="T15" s="46"/>
      <c r="U15" s="69"/>
      <c r="V15" s="46"/>
      <c r="W15" s="69"/>
      <c r="X15" s="46"/>
      <c r="Y15" s="69"/>
      <c r="Z15" s="46"/>
      <c r="AA15" s="69"/>
      <c r="AB15" s="69"/>
      <c r="AC15" s="69"/>
      <c r="AD15" s="69"/>
      <c r="AE15" s="69"/>
    </row>
    <row r="16" spans="1:31" s="70" customFormat="1" ht="12.75">
      <c r="A16" s="166" t="s">
        <v>371</v>
      </c>
      <c r="B16" s="23" t="s">
        <v>36</v>
      </c>
      <c r="C16" s="46"/>
      <c r="D16" s="146" t="s">
        <v>37</v>
      </c>
      <c r="E16" s="24">
        <v>192</v>
      </c>
      <c r="F16" s="24"/>
      <c r="G16" s="65">
        <f>SUM(J16:AF16)</f>
        <v>30</v>
      </c>
      <c r="H16" s="38">
        <f>23-COUNTBLANK(J16:AF16)</f>
        <v>1</v>
      </c>
      <c r="I16" s="24"/>
      <c r="J16" s="24"/>
      <c r="K16" s="24"/>
      <c r="L16" s="24"/>
      <c r="M16" s="24"/>
      <c r="N16" s="24"/>
      <c r="O16" s="24"/>
      <c r="P16" s="46">
        <v>30</v>
      </c>
      <c r="Q16" s="69"/>
      <c r="R16" s="46"/>
      <c r="S16" s="69"/>
      <c r="T16" s="46"/>
      <c r="U16" s="24"/>
      <c r="V16" s="24"/>
      <c r="W16" s="69"/>
      <c r="X16" s="46"/>
      <c r="Y16" s="69"/>
      <c r="Z16" s="46"/>
      <c r="AA16" s="69"/>
      <c r="AB16" s="69"/>
      <c r="AC16" s="69"/>
      <c r="AD16" s="69"/>
      <c r="AE16" s="69"/>
    </row>
    <row r="17" spans="1:31" s="70" customFormat="1" ht="12.75">
      <c r="A17" s="166"/>
      <c r="B17" s="23" t="s">
        <v>380</v>
      </c>
      <c r="C17" s="46"/>
      <c r="D17" s="23" t="s">
        <v>157</v>
      </c>
      <c r="E17" s="24">
        <v>194</v>
      </c>
      <c r="F17" s="24"/>
      <c r="G17" s="65">
        <f>SUM(J17:AF17)</f>
        <v>30</v>
      </c>
      <c r="H17" s="38">
        <f>23-COUNTBLANK(J17:AF17)</f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71"/>
      <c r="X17" s="46">
        <v>30</v>
      </c>
      <c r="Y17" s="69"/>
      <c r="Z17" s="46"/>
      <c r="AA17" s="69"/>
      <c r="AB17" s="69"/>
      <c r="AC17" s="69"/>
      <c r="AD17" s="69"/>
      <c r="AE17" s="69"/>
    </row>
    <row r="18" spans="1:31" s="70" customFormat="1" ht="12.75">
      <c r="A18" s="166"/>
      <c r="B18" s="48" t="s">
        <v>132</v>
      </c>
      <c r="C18" s="46"/>
      <c r="D18" s="66" t="s">
        <v>33</v>
      </c>
      <c r="E18" s="46">
        <v>181</v>
      </c>
      <c r="F18" s="46"/>
      <c r="G18" s="65">
        <f>SUM(J18:AF18)</f>
        <v>30</v>
      </c>
      <c r="H18" s="38">
        <f>23-COUNTBLANK(J18:AF18)</f>
        <v>1</v>
      </c>
      <c r="I18" s="46"/>
      <c r="J18" s="46"/>
      <c r="K18" s="46"/>
      <c r="L18" s="46"/>
      <c r="M18" s="46"/>
      <c r="N18" s="46"/>
      <c r="O18" s="46"/>
      <c r="P18" s="46">
        <v>30</v>
      </c>
      <c r="Q18" s="69"/>
      <c r="R18" s="46"/>
      <c r="S18" s="69"/>
      <c r="T18" s="46"/>
      <c r="U18" s="46"/>
      <c r="V18" s="46"/>
      <c r="W18" s="69"/>
      <c r="X18" s="46"/>
      <c r="Y18" s="69"/>
      <c r="Z18" s="46"/>
      <c r="AA18" s="69"/>
      <c r="AB18" s="69"/>
      <c r="AC18" s="69"/>
      <c r="AD18" s="69"/>
      <c r="AE18" s="69"/>
    </row>
    <row r="19" spans="1:26" s="89" customFormat="1" ht="12.75" customHeight="1">
      <c r="A19" s="166" t="s">
        <v>365</v>
      </c>
      <c r="B19" s="147" t="s">
        <v>117</v>
      </c>
      <c r="C19" s="140"/>
      <c r="D19" s="150" t="s">
        <v>22</v>
      </c>
      <c r="E19" s="140">
        <v>173</v>
      </c>
      <c r="F19" s="141"/>
      <c r="G19" s="65">
        <f>SUM(J19:AF19)</f>
        <v>28.5</v>
      </c>
      <c r="H19" s="38">
        <f>23-COUNTBLANK(J19:AF19)</f>
        <v>3</v>
      </c>
      <c r="I19" s="141"/>
      <c r="J19" s="141"/>
      <c r="K19" s="141"/>
      <c r="L19" s="141"/>
      <c r="M19" s="141"/>
      <c r="N19" s="141"/>
      <c r="O19" s="140"/>
      <c r="P19" s="141"/>
      <c r="Q19" s="141"/>
      <c r="R19" s="140">
        <v>12</v>
      </c>
      <c r="S19" s="141"/>
      <c r="T19" s="140">
        <v>10</v>
      </c>
      <c r="U19" s="141"/>
      <c r="V19" s="141"/>
      <c r="X19" s="64"/>
      <c r="Z19" s="64">
        <v>6.5</v>
      </c>
    </row>
    <row r="20" spans="1:31" s="70" customFormat="1" ht="12.75">
      <c r="A20" s="166" t="s">
        <v>366</v>
      </c>
      <c r="B20" s="23" t="s">
        <v>118</v>
      </c>
      <c r="C20" s="46"/>
      <c r="D20" s="146" t="s">
        <v>22</v>
      </c>
      <c r="E20" s="24">
        <v>170</v>
      </c>
      <c r="F20" s="24"/>
      <c r="G20" s="65">
        <f>SUM(J20:AF20)</f>
        <v>25</v>
      </c>
      <c r="H20" s="38">
        <f>23-COUNTBLANK(J20:AF20)</f>
        <v>3</v>
      </c>
      <c r="I20" s="24"/>
      <c r="J20" s="24"/>
      <c r="K20" s="69"/>
      <c r="L20" s="46">
        <v>17.5</v>
      </c>
      <c r="M20" s="69"/>
      <c r="N20" s="69"/>
      <c r="O20" s="69"/>
      <c r="P20" s="46">
        <v>5</v>
      </c>
      <c r="Q20" s="69"/>
      <c r="R20" s="46">
        <v>2.5</v>
      </c>
      <c r="S20" s="69"/>
      <c r="T20" s="46"/>
      <c r="U20" s="24"/>
      <c r="V20" s="24"/>
      <c r="W20" s="69"/>
      <c r="X20" s="46"/>
      <c r="Y20" s="69"/>
      <c r="Z20" s="46"/>
      <c r="AA20" s="69"/>
      <c r="AB20" s="69"/>
      <c r="AC20" s="69"/>
      <c r="AD20" s="69"/>
      <c r="AE20" s="69"/>
    </row>
    <row r="21" spans="1:31" s="70" customFormat="1" ht="12.75">
      <c r="A21" s="166" t="s">
        <v>367</v>
      </c>
      <c r="B21" s="23" t="s">
        <v>223</v>
      </c>
      <c r="C21" s="46"/>
      <c r="D21" s="146" t="s">
        <v>22</v>
      </c>
      <c r="E21" s="46">
        <v>198</v>
      </c>
      <c r="F21" s="46"/>
      <c r="G21" s="65">
        <f>SUM(J21:AF21)</f>
        <v>25</v>
      </c>
      <c r="H21" s="38">
        <f>23-COUNTBLANK(J21:AF21)</f>
        <v>1</v>
      </c>
      <c r="I21" s="46"/>
      <c r="J21" s="46"/>
      <c r="K21" s="46"/>
      <c r="L21" s="46"/>
      <c r="M21" s="46"/>
      <c r="N21" s="46"/>
      <c r="O21" s="46"/>
      <c r="P21" s="46">
        <v>25</v>
      </c>
      <c r="Q21" s="69"/>
      <c r="R21" s="46"/>
      <c r="S21" s="69"/>
      <c r="T21" s="46"/>
      <c r="U21" s="46"/>
      <c r="V21" s="46"/>
      <c r="W21" s="69"/>
      <c r="X21" s="46"/>
      <c r="Y21" s="69"/>
      <c r="Z21" s="46"/>
      <c r="AA21" s="69"/>
      <c r="AB21" s="69"/>
      <c r="AC21" s="69"/>
      <c r="AD21" s="69"/>
      <c r="AE21" s="69"/>
    </row>
    <row r="22" spans="1:31" s="70" customFormat="1" ht="12.75">
      <c r="A22" s="166" t="s">
        <v>368</v>
      </c>
      <c r="B22" s="23" t="s">
        <v>39</v>
      </c>
      <c r="C22" s="46"/>
      <c r="D22" s="146" t="s">
        <v>33</v>
      </c>
      <c r="E22" s="24">
        <v>180</v>
      </c>
      <c r="F22" s="24"/>
      <c r="G22" s="65">
        <f>SUM(J22:AF22)</f>
        <v>20</v>
      </c>
      <c r="H22" s="38">
        <f>23-COUNTBLANK(J22:AF22)</f>
        <v>1</v>
      </c>
      <c r="I22" s="24"/>
      <c r="J22" s="24"/>
      <c r="K22" s="69"/>
      <c r="L22" s="46">
        <v>20</v>
      </c>
      <c r="M22" s="69"/>
      <c r="N22" s="69"/>
      <c r="O22" s="69"/>
      <c r="P22" s="46"/>
      <c r="Q22" s="69"/>
      <c r="R22" s="46"/>
      <c r="S22" s="69"/>
      <c r="T22" s="46"/>
      <c r="U22" s="24"/>
      <c r="V22" s="24"/>
      <c r="W22" s="69"/>
      <c r="X22" s="46"/>
      <c r="Y22" s="69"/>
      <c r="Z22" s="46"/>
      <c r="AA22" s="69"/>
      <c r="AB22" s="69"/>
      <c r="AC22" s="69"/>
      <c r="AD22" s="69"/>
      <c r="AE22" s="69"/>
    </row>
    <row r="23" spans="1:26" s="89" customFormat="1" ht="12.75" customHeight="1">
      <c r="A23" s="166" t="s">
        <v>369</v>
      </c>
      <c r="B23" s="147" t="s">
        <v>94</v>
      </c>
      <c r="C23" s="140"/>
      <c r="D23" s="150" t="s">
        <v>22</v>
      </c>
      <c r="E23" s="140">
        <v>175</v>
      </c>
      <c r="F23" s="141"/>
      <c r="G23" s="65">
        <f>SUM(J23:AF23)</f>
        <v>16.5</v>
      </c>
      <c r="H23" s="38">
        <f>23-COUNTBLANK(J23:AF23)</f>
        <v>2</v>
      </c>
      <c r="I23" s="141"/>
      <c r="J23" s="141"/>
      <c r="K23" s="141"/>
      <c r="L23" s="141"/>
      <c r="M23" s="141"/>
      <c r="N23" s="141"/>
      <c r="O23" s="140"/>
      <c r="P23" s="141"/>
      <c r="Q23" s="141"/>
      <c r="R23" s="140">
        <v>11.5</v>
      </c>
      <c r="S23" s="141"/>
      <c r="T23" s="140"/>
      <c r="U23" s="141"/>
      <c r="V23" s="141"/>
      <c r="X23" s="64"/>
      <c r="Z23" s="64">
        <v>5</v>
      </c>
    </row>
    <row r="24" spans="1:26" s="89" customFormat="1" ht="12.75" customHeight="1">
      <c r="A24" s="166" t="s">
        <v>370</v>
      </c>
      <c r="B24" s="147" t="s">
        <v>111</v>
      </c>
      <c r="C24" s="140"/>
      <c r="D24" s="150" t="s">
        <v>22</v>
      </c>
      <c r="E24" s="140">
        <v>175</v>
      </c>
      <c r="F24" s="141"/>
      <c r="G24" s="65">
        <f>SUM(J24:AF24)</f>
        <v>15.5</v>
      </c>
      <c r="H24" s="38">
        <f>23-COUNTBLANK(J24:AF24)</f>
        <v>2</v>
      </c>
      <c r="I24" s="141"/>
      <c r="J24" s="141"/>
      <c r="K24" s="141"/>
      <c r="L24" s="141"/>
      <c r="M24" s="141"/>
      <c r="N24" s="141"/>
      <c r="O24" s="140"/>
      <c r="P24" s="141"/>
      <c r="Q24" s="141"/>
      <c r="R24" s="140">
        <v>10.5</v>
      </c>
      <c r="S24" s="141"/>
      <c r="T24" s="140"/>
      <c r="U24" s="141"/>
      <c r="V24" s="141"/>
      <c r="X24" s="64"/>
      <c r="Z24" s="64">
        <v>5</v>
      </c>
    </row>
    <row r="25" spans="1:31" s="70" customFormat="1" ht="12.75">
      <c r="A25" s="166" t="s">
        <v>372</v>
      </c>
      <c r="B25" s="48" t="s">
        <v>143</v>
      </c>
      <c r="C25" s="46"/>
      <c r="D25" s="66" t="s">
        <v>37</v>
      </c>
      <c r="E25" s="49">
        <v>170</v>
      </c>
      <c r="F25" s="49"/>
      <c r="G25" s="65">
        <f>SUM(J25:AF25)</f>
        <v>15</v>
      </c>
      <c r="H25" s="38">
        <f>23-COUNTBLANK(J25:AF25)</f>
        <v>1</v>
      </c>
      <c r="I25" s="49"/>
      <c r="J25" s="49"/>
      <c r="K25" s="69"/>
      <c r="L25" s="46">
        <v>15</v>
      </c>
      <c r="M25" s="69"/>
      <c r="N25" s="69"/>
      <c r="O25" s="69"/>
      <c r="P25" s="46"/>
      <c r="Q25" s="69"/>
      <c r="R25" s="46"/>
      <c r="S25" s="69"/>
      <c r="T25" s="46"/>
      <c r="U25" s="49"/>
      <c r="V25" s="49"/>
      <c r="W25" s="69"/>
      <c r="X25" s="46"/>
      <c r="Y25" s="69"/>
      <c r="Z25" s="46"/>
      <c r="AA25" s="69"/>
      <c r="AB25" s="69"/>
      <c r="AC25" s="69"/>
      <c r="AD25" s="69"/>
      <c r="AE25" s="69"/>
    </row>
    <row r="26" spans="1:26" s="69" customFormat="1" ht="12.75">
      <c r="A26" s="166" t="s">
        <v>410</v>
      </c>
      <c r="B26" s="58" t="s">
        <v>422</v>
      </c>
      <c r="C26" s="46"/>
      <c r="D26" s="58" t="s">
        <v>30</v>
      </c>
      <c r="E26" s="46">
        <v>183</v>
      </c>
      <c r="F26" s="46"/>
      <c r="G26" s="65">
        <f>SUM(J26:AF26)</f>
        <v>6.5</v>
      </c>
      <c r="H26" s="38">
        <f>23-COUNTBLANK(J26:AF26)</f>
        <v>1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v>6.5</v>
      </c>
    </row>
  </sheetData>
  <mergeCells count="1">
    <mergeCell ref="C1:D1"/>
  </mergeCells>
  <printOptions horizontalCentered="1" verticalCentered="1"/>
  <pageMargins left="0" right="0" top="0" bottom="0" header="0" footer="0"/>
  <pageSetup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8515625" style="35" bestFit="1" customWidth="1"/>
    <col min="2" max="2" width="5.140625" style="2" customWidth="1"/>
    <col min="3" max="3" width="26.28125" style="23" bestFit="1" customWidth="1"/>
    <col min="4" max="4" width="5.140625" style="46" customWidth="1"/>
    <col min="5" max="5" width="27.140625" style="23" customWidth="1"/>
    <col min="6" max="6" width="5.140625" style="23" customWidth="1"/>
    <col min="7" max="7" width="5.140625" style="24" customWidth="1"/>
    <col min="8" max="8" width="5.8515625" style="29" bestFit="1" customWidth="1"/>
    <col min="9" max="9" width="4.28125" style="21" bestFit="1" customWidth="1"/>
    <col min="10" max="10" width="4.140625" style="22" bestFit="1" customWidth="1"/>
    <col min="11" max="11" width="5.8515625" style="29" bestFit="1" customWidth="1"/>
    <col min="12" max="12" width="4.28125" style="21" bestFit="1" customWidth="1"/>
    <col min="13" max="13" width="4.140625" style="22" bestFit="1" customWidth="1"/>
    <col min="14" max="14" width="5.8515625" style="55" bestFit="1" customWidth="1"/>
    <col min="15" max="15" width="4.28125" style="55" customWidth="1"/>
    <col min="16" max="16" width="4.140625" style="22" bestFit="1" customWidth="1"/>
    <col min="17" max="17" width="5.8515625" style="29" bestFit="1" customWidth="1"/>
    <col min="18" max="18" width="4.28125" style="21" bestFit="1" customWidth="1"/>
    <col min="19" max="19" width="4.140625" style="22" bestFit="1" customWidth="1"/>
    <col min="20" max="20" width="5.8515625" style="29" bestFit="1" customWidth="1"/>
    <col min="21" max="21" width="4.28125" style="21" bestFit="1" customWidth="1"/>
    <col min="22" max="22" width="4.140625" style="22" bestFit="1" customWidth="1"/>
    <col min="23" max="23" width="1.7109375" style="6" customWidth="1"/>
    <col min="24" max="24" width="9.140625" style="7" customWidth="1"/>
    <col min="25" max="26" width="9.140625" style="6" customWidth="1"/>
  </cols>
  <sheetData>
    <row r="1" spans="3:22" ht="12.75">
      <c r="C1" s="63" t="s">
        <v>148</v>
      </c>
      <c r="H1" s="197" t="s">
        <v>51</v>
      </c>
      <c r="I1" s="198"/>
      <c r="J1" s="198"/>
      <c r="L1" s="191" t="s">
        <v>221</v>
      </c>
      <c r="M1" s="192"/>
      <c r="N1" s="193"/>
      <c r="O1" s="50"/>
      <c r="P1" s="194" t="s">
        <v>222</v>
      </c>
      <c r="Q1" s="195"/>
      <c r="R1" s="196"/>
      <c r="S1" s="18"/>
      <c r="T1" s="185" t="s">
        <v>25</v>
      </c>
      <c r="U1" s="186"/>
      <c r="V1" s="187"/>
    </row>
    <row r="3" spans="8:24" ht="12.75">
      <c r="H3" s="188" t="s">
        <v>1</v>
      </c>
      <c r="I3" s="189"/>
      <c r="J3" s="190"/>
      <c r="K3" s="188" t="s">
        <v>2</v>
      </c>
      <c r="L3" s="189"/>
      <c r="M3" s="190"/>
      <c r="N3" s="188" t="s">
        <v>3</v>
      </c>
      <c r="O3" s="189"/>
      <c r="P3" s="190"/>
      <c r="Q3" s="188" t="s">
        <v>4</v>
      </c>
      <c r="R3" s="189"/>
      <c r="S3" s="190"/>
      <c r="T3" s="188" t="s">
        <v>5</v>
      </c>
      <c r="U3" s="189"/>
      <c r="V3" s="190"/>
      <c r="X3" s="7" t="s">
        <v>177</v>
      </c>
    </row>
    <row r="4" spans="3:22" ht="12.75">
      <c r="C4" s="72"/>
      <c r="D4" s="85"/>
      <c r="E4" s="72"/>
      <c r="F4" s="72"/>
      <c r="G4" s="86"/>
      <c r="H4" s="25" t="s">
        <v>6</v>
      </c>
      <c r="I4" s="10" t="s">
        <v>7</v>
      </c>
      <c r="J4" s="11" t="s">
        <v>8</v>
      </c>
      <c r="K4" s="25" t="s">
        <v>6</v>
      </c>
      <c r="L4" s="10" t="s">
        <v>7</v>
      </c>
      <c r="M4" s="11" t="s">
        <v>8</v>
      </c>
      <c r="N4" s="25" t="s">
        <v>6</v>
      </c>
      <c r="O4" s="10" t="s">
        <v>7</v>
      </c>
      <c r="P4" s="11" t="s">
        <v>8</v>
      </c>
      <c r="Q4" s="25" t="s">
        <v>6</v>
      </c>
      <c r="R4" s="10" t="s">
        <v>7</v>
      </c>
      <c r="S4" s="11" t="s">
        <v>8</v>
      </c>
      <c r="T4" s="25" t="s">
        <v>6</v>
      </c>
      <c r="U4" s="10" t="s">
        <v>7</v>
      </c>
      <c r="V4" s="11" t="s">
        <v>8</v>
      </c>
    </row>
    <row r="5" spans="1:24" ht="12.75">
      <c r="A5" s="1" t="s">
        <v>9</v>
      </c>
      <c r="B5" s="34" t="s">
        <v>11</v>
      </c>
      <c r="C5" s="23" t="s">
        <v>38</v>
      </c>
      <c r="E5" s="23" t="s">
        <v>18</v>
      </c>
      <c r="F5" s="92">
        <v>184</v>
      </c>
      <c r="G5" s="24">
        <v>200</v>
      </c>
      <c r="H5" s="26" t="s">
        <v>46</v>
      </c>
      <c r="I5" s="12" t="s">
        <v>11</v>
      </c>
      <c r="J5" s="13" t="str">
        <f aca="true" t="shared" si="0" ref="J5:J33">I5</f>
        <v>1</v>
      </c>
      <c r="K5" s="26" t="s">
        <v>34</v>
      </c>
      <c r="L5" s="12" t="s">
        <v>11</v>
      </c>
      <c r="M5" s="14">
        <f aca="true" t="shared" si="1" ref="M5:M33">(J5+L5)</f>
        <v>2</v>
      </c>
      <c r="N5" s="53">
        <v>2</v>
      </c>
      <c r="O5" s="95" t="s">
        <v>11</v>
      </c>
      <c r="P5" s="14">
        <f aca="true" t="shared" si="2" ref="P5:P33">(M5+O5)</f>
        <v>3</v>
      </c>
      <c r="Q5" s="51">
        <v>16</v>
      </c>
      <c r="R5" s="12" t="s">
        <v>11</v>
      </c>
      <c r="S5" s="14">
        <f aca="true" t="shared" si="3" ref="S5:S32">(P5+R5)</f>
        <v>4</v>
      </c>
      <c r="T5" s="31" t="s">
        <v>23</v>
      </c>
      <c r="U5" s="12" t="s">
        <v>11</v>
      </c>
      <c r="V5" s="14">
        <f aca="true" t="shared" si="4" ref="V5:V33">(S5+U5)</f>
        <v>5</v>
      </c>
      <c r="X5" s="7">
        <f>V5*10</f>
        <v>50</v>
      </c>
    </row>
    <row r="6" spans="1:24" ht="12.75">
      <c r="A6" s="1" t="s">
        <v>52</v>
      </c>
      <c r="B6" s="34" t="s">
        <v>21</v>
      </c>
      <c r="C6" s="23" t="s">
        <v>116</v>
      </c>
      <c r="E6" s="23" t="s">
        <v>33</v>
      </c>
      <c r="F6" s="92"/>
      <c r="G6" s="24">
        <v>210</v>
      </c>
      <c r="H6" s="26" t="s">
        <v>50</v>
      </c>
      <c r="I6" s="12" t="s">
        <v>11</v>
      </c>
      <c r="J6" s="13" t="str">
        <f t="shared" si="0"/>
        <v>1</v>
      </c>
      <c r="K6" s="31" t="s">
        <v>14</v>
      </c>
      <c r="L6" s="12" t="s">
        <v>11</v>
      </c>
      <c r="M6" s="14">
        <f t="shared" si="1"/>
        <v>2</v>
      </c>
      <c r="N6" s="51">
        <v>1</v>
      </c>
      <c r="O6" s="95" t="s">
        <v>13</v>
      </c>
      <c r="P6" s="14">
        <f t="shared" si="2"/>
        <v>2</v>
      </c>
      <c r="Q6" s="51">
        <v>10</v>
      </c>
      <c r="R6" s="12" t="s">
        <v>11</v>
      </c>
      <c r="S6" s="14">
        <f t="shared" si="3"/>
        <v>3</v>
      </c>
      <c r="T6" s="53">
        <v>12</v>
      </c>
      <c r="U6" s="12" t="s">
        <v>11</v>
      </c>
      <c r="V6" s="14">
        <f t="shared" si="4"/>
        <v>4</v>
      </c>
      <c r="X6" s="7">
        <f>V6*10</f>
        <v>40</v>
      </c>
    </row>
    <row r="7" spans="1:22" ht="12.75">
      <c r="A7" s="1" t="s">
        <v>82</v>
      </c>
      <c r="B7" s="34" t="s">
        <v>14</v>
      </c>
      <c r="C7" s="15" t="s">
        <v>105</v>
      </c>
      <c r="D7" s="57"/>
      <c r="E7" s="15" t="s">
        <v>225</v>
      </c>
      <c r="F7" s="107"/>
      <c r="G7" s="16">
        <v>181</v>
      </c>
      <c r="H7" s="31" t="s">
        <v>232</v>
      </c>
      <c r="I7" s="12" t="s">
        <v>11</v>
      </c>
      <c r="J7" s="13" t="str">
        <f t="shared" si="0"/>
        <v>1</v>
      </c>
      <c r="K7" s="26" t="s">
        <v>21</v>
      </c>
      <c r="L7" s="12" t="s">
        <v>13</v>
      </c>
      <c r="M7" s="14">
        <f t="shared" si="1"/>
        <v>1</v>
      </c>
      <c r="N7" s="53">
        <v>23</v>
      </c>
      <c r="O7" s="95" t="s">
        <v>11</v>
      </c>
      <c r="P7" s="14">
        <f t="shared" si="2"/>
        <v>2</v>
      </c>
      <c r="Q7" s="51">
        <v>4</v>
      </c>
      <c r="R7" s="12" t="s">
        <v>19</v>
      </c>
      <c r="S7" s="14">
        <f t="shared" si="3"/>
        <v>2.5</v>
      </c>
      <c r="T7" s="31" t="s">
        <v>34</v>
      </c>
      <c r="U7" s="12" t="s">
        <v>11</v>
      </c>
      <c r="V7" s="14">
        <f t="shared" si="4"/>
        <v>3.5</v>
      </c>
    </row>
    <row r="8" spans="1:24" ht="12.75">
      <c r="A8" s="1"/>
      <c r="B8" s="34" t="s">
        <v>17</v>
      </c>
      <c r="C8" s="4" t="s">
        <v>104</v>
      </c>
      <c r="D8" s="7"/>
      <c r="E8" s="4" t="s">
        <v>33</v>
      </c>
      <c r="F8" s="92"/>
      <c r="G8" s="24">
        <v>204</v>
      </c>
      <c r="H8" s="26" t="s">
        <v>23</v>
      </c>
      <c r="I8" s="12" t="s">
        <v>11</v>
      </c>
      <c r="J8" s="13" t="str">
        <f t="shared" si="0"/>
        <v>1</v>
      </c>
      <c r="K8" s="31" t="s">
        <v>35</v>
      </c>
      <c r="L8" s="12" t="s">
        <v>13</v>
      </c>
      <c r="M8" s="14">
        <f aca="true" t="shared" si="5" ref="M8:M20">(J8+L8)</f>
        <v>1</v>
      </c>
      <c r="N8" s="51">
        <v>18</v>
      </c>
      <c r="O8" s="95" t="s">
        <v>11</v>
      </c>
      <c r="P8" s="14">
        <f aca="true" t="shared" si="6" ref="P8:P20">(M8+O8)</f>
        <v>2</v>
      </c>
      <c r="Q8" s="53">
        <v>3</v>
      </c>
      <c r="R8" s="12" t="s">
        <v>19</v>
      </c>
      <c r="S8" s="14">
        <f aca="true" t="shared" si="7" ref="S8:S20">(P8+R8)</f>
        <v>2.5</v>
      </c>
      <c r="T8" s="26" t="s">
        <v>10</v>
      </c>
      <c r="U8" s="12" t="s">
        <v>19</v>
      </c>
      <c r="V8" s="14">
        <f aca="true" t="shared" si="8" ref="V8:V20">(S8+U8)</f>
        <v>3</v>
      </c>
      <c r="X8" s="7">
        <f>V8*10</f>
        <v>30</v>
      </c>
    </row>
    <row r="9" spans="1:24" ht="12.75">
      <c r="A9" s="1"/>
      <c r="B9" s="34" t="s">
        <v>12</v>
      </c>
      <c r="C9" s="23" t="s">
        <v>36</v>
      </c>
      <c r="E9" s="23" t="s">
        <v>37</v>
      </c>
      <c r="F9" s="92"/>
      <c r="G9" s="24">
        <v>192</v>
      </c>
      <c r="H9" s="31" t="s">
        <v>31</v>
      </c>
      <c r="I9" s="12" t="s">
        <v>19</v>
      </c>
      <c r="J9" s="13" t="str">
        <f t="shared" si="0"/>
        <v>0.5</v>
      </c>
      <c r="K9" s="26" t="s">
        <v>234</v>
      </c>
      <c r="L9" s="12" t="s">
        <v>11</v>
      </c>
      <c r="M9" s="14">
        <f t="shared" si="5"/>
        <v>1.5</v>
      </c>
      <c r="N9" s="53">
        <v>11</v>
      </c>
      <c r="O9" s="95" t="s">
        <v>19</v>
      </c>
      <c r="P9" s="14">
        <f t="shared" si="6"/>
        <v>2</v>
      </c>
      <c r="Q9" s="51">
        <v>6</v>
      </c>
      <c r="R9" s="12" t="s">
        <v>19</v>
      </c>
      <c r="S9" s="14">
        <f t="shared" si="7"/>
        <v>2.5</v>
      </c>
      <c r="T9" s="31" t="s">
        <v>35</v>
      </c>
      <c r="U9" s="12" t="s">
        <v>19</v>
      </c>
      <c r="V9" s="14">
        <f t="shared" si="8"/>
        <v>3</v>
      </c>
      <c r="X9" s="7">
        <f>V9*10</f>
        <v>30</v>
      </c>
    </row>
    <row r="10" spans="2:22" ht="12.75">
      <c r="B10" s="34" t="s">
        <v>16</v>
      </c>
      <c r="C10" s="15" t="s">
        <v>235</v>
      </c>
      <c r="D10" s="57"/>
      <c r="E10" s="15" t="s">
        <v>236</v>
      </c>
      <c r="F10" s="15"/>
      <c r="G10" s="16">
        <v>191</v>
      </c>
      <c r="H10" s="26" t="s">
        <v>230</v>
      </c>
      <c r="I10" s="12" t="s">
        <v>19</v>
      </c>
      <c r="J10" s="13" t="str">
        <f t="shared" si="0"/>
        <v>0.5</v>
      </c>
      <c r="K10" s="31" t="s">
        <v>227</v>
      </c>
      <c r="L10" s="12" t="s">
        <v>19</v>
      </c>
      <c r="M10" s="14">
        <f t="shared" si="5"/>
        <v>1</v>
      </c>
      <c r="N10" s="51">
        <v>24</v>
      </c>
      <c r="O10" s="95" t="s">
        <v>11</v>
      </c>
      <c r="P10" s="14">
        <f t="shared" si="6"/>
        <v>2</v>
      </c>
      <c r="Q10" s="53">
        <v>5</v>
      </c>
      <c r="R10" s="12" t="s">
        <v>19</v>
      </c>
      <c r="S10" s="14">
        <f t="shared" si="7"/>
        <v>2.5</v>
      </c>
      <c r="T10" s="26" t="s">
        <v>20</v>
      </c>
      <c r="U10" s="12" t="s">
        <v>19</v>
      </c>
      <c r="V10" s="14">
        <f t="shared" si="8"/>
        <v>3</v>
      </c>
    </row>
    <row r="11" spans="1:24" ht="12.75">
      <c r="A11" s="1" t="s">
        <v>255</v>
      </c>
      <c r="B11" s="34" t="s">
        <v>15</v>
      </c>
      <c r="C11" s="48" t="s">
        <v>132</v>
      </c>
      <c r="E11" s="48" t="s">
        <v>33</v>
      </c>
      <c r="F11" s="94"/>
      <c r="G11" s="46">
        <v>181</v>
      </c>
      <c r="H11" s="30" t="s">
        <v>13</v>
      </c>
      <c r="I11" s="12" t="s">
        <v>19</v>
      </c>
      <c r="J11" s="13" t="str">
        <f t="shared" si="0"/>
        <v>0.5</v>
      </c>
      <c r="K11" s="26" t="s">
        <v>49</v>
      </c>
      <c r="L11" s="12" t="s">
        <v>19</v>
      </c>
      <c r="M11" s="14">
        <f t="shared" si="5"/>
        <v>1</v>
      </c>
      <c r="N11" s="53">
        <v>12</v>
      </c>
      <c r="O11" s="95" t="s">
        <v>13</v>
      </c>
      <c r="P11" s="14">
        <f t="shared" si="6"/>
        <v>1</v>
      </c>
      <c r="Q11" s="51">
        <v>27</v>
      </c>
      <c r="R11" s="12" t="s">
        <v>11</v>
      </c>
      <c r="S11" s="14">
        <f t="shared" si="7"/>
        <v>2</v>
      </c>
      <c r="T11" s="31" t="s">
        <v>47</v>
      </c>
      <c r="U11" s="12" t="s">
        <v>11</v>
      </c>
      <c r="V11" s="14">
        <f t="shared" si="8"/>
        <v>3</v>
      </c>
      <c r="X11" s="7">
        <f>V11*10</f>
        <v>30</v>
      </c>
    </row>
    <row r="12" spans="1:22" ht="12.75">
      <c r="A12" s="1" t="s">
        <v>255</v>
      </c>
      <c r="B12" s="34" t="s">
        <v>10</v>
      </c>
      <c r="C12" s="15" t="s">
        <v>237</v>
      </c>
      <c r="D12" s="57"/>
      <c r="E12" s="15" t="s">
        <v>161</v>
      </c>
      <c r="F12" s="15"/>
      <c r="G12" s="16">
        <v>194</v>
      </c>
      <c r="H12" s="26" t="s">
        <v>45</v>
      </c>
      <c r="I12" s="12" t="s">
        <v>19</v>
      </c>
      <c r="J12" s="13" t="str">
        <f t="shared" si="0"/>
        <v>0.5</v>
      </c>
      <c r="K12" s="31" t="s">
        <v>48</v>
      </c>
      <c r="L12" s="12" t="s">
        <v>13</v>
      </c>
      <c r="M12" s="14">
        <f t="shared" si="5"/>
        <v>0.5</v>
      </c>
      <c r="N12" s="51">
        <v>17</v>
      </c>
      <c r="O12" s="95" t="s">
        <v>11</v>
      </c>
      <c r="P12" s="14">
        <f t="shared" si="6"/>
        <v>1.5</v>
      </c>
      <c r="Q12" s="53">
        <v>21</v>
      </c>
      <c r="R12" s="12" t="s">
        <v>11</v>
      </c>
      <c r="S12" s="14">
        <f t="shared" si="7"/>
        <v>2.5</v>
      </c>
      <c r="T12" s="31" t="s">
        <v>17</v>
      </c>
      <c r="U12" s="12" t="s">
        <v>19</v>
      </c>
      <c r="V12" s="14">
        <f t="shared" si="8"/>
        <v>3</v>
      </c>
    </row>
    <row r="13" spans="1:22" ht="12.75">
      <c r="A13" s="1" t="s">
        <v>256</v>
      </c>
      <c r="B13" s="34" t="s">
        <v>23</v>
      </c>
      <c r="C13" s="15" t="s">
        <v>238</v>
      </c>
      <c r="D13" s="57"/>
      <c r="E13" s="15" t="s">
        <v>239</v>
      </c>
      <c r="F13" s="15"/>
      <c r="G13" s="16">
        <v>179</v>
      </c>
      <c r="H13" s="31" t="s">
        <v>17</v>
      </c>
      <c r="I13" s="12" t="s">
        <v>13</v>
      </c>
      <c r="J13" s="13" t="str">
        <f t="shared" si="0"/>
        <v>0</v>
      </c>
      <c r="K13" s="108" t="s">
        <v>13</v>
      </c>
      <c r="L13" s="12" t="s">
        <v>11</v>
      </c>
      <c r="M13" s="14">
        <f t="shared" si="5"/>
        <v>1</v>
      </c>
      <c r="N13" s="51">
        <v>15</v>
      </c>
      <c r="O13" s="95" t="s">
        <v>11</v>
      </c>
      <c r="P13" s="14">
        <f t="shared" si="6"/>
        <v>2</v>
      </c>
      <c r="Q13" s="53">
        <v>19</v>
      </c>
      <c r="R13" s="12" t="s">
        <v>11</v>
      </c>
      <c r="S13" s="14">
        <f t="shared" si="7"/>
        <v>3</v>
      </c>
      <c r="T13" s="26" t="s">
        <v>11</v>
      </c>
      <c r="U13" s="12" t="s">
        <v>13</v>
      </c>
      <c r="V13" s="14">
        <f t="shared" si="8"/>
        <v>3</v>
      </c>
    </row>
    <row r="14" spans="1:22" ht="12.75">
      <c r="A14" s="1" t="s">
        <v>256</v>
      </c>
      <c r="B14" s="34" t="s">
        <v>20</v>
      </c>
      <c r="C14" s="15" t="s">
        <v>198</v>
      </c>
      <c r="D14" s="57"/>
      <c r="E14" s="15" t="s">
        <v>161</v>
      </c>
      <c r="F14" s="15"/>
      <c r="G14" s="16">
        <v>178</v>
      </c>
      <c r="H14" s="26" t="s">
        <v>34</v>
      </c>
      <c r="I14" s="12" t="s">
        <v>19</v>
      </c>
      <c r="J14" s="13" t="str">
        <f t="shared" si="0"/>
        <v>0.5</v>
      </c>
      <c r="K14" s="31" t="s">
        <v>231</v>
      </c>
      <c r="L14" s="12" t="s">
        <v>11</v>
      </c>
      <c r="M14" s="14">
        <f t="shared" si="5"/>
        <v>1.5</v>
      </c>
      <c r="N14" s="51">
        <v>20</v>
      </c>
      <c r="O14" s="95" t="s">
        <v>11</v>
      </c>
      <c r="P14" s="14">
        <f t="shared" si="6"/>
        <v>2.5</v>
      </c>
      <c r="Q14" s="53">
        <v>2</v>
      </c>
      <c r="R14" s="12" t="s">
        <v>13</v>
      </c>
      <c r="S14" s="14">
        <f t="shared" si="7"/>
        <v>2.5</v>
      </c>
      <c r="T14" s="31" t="s">
        <v>16</v>
      </c>
      <c r="U14" s="12" t="s">
        <v>19</v>
      </c>
      <c r="V14" s="14">
        <f t="shared" si="8"/>
        <v>3</v>
      </c>
    </row>
    <row r="15" spans="1:22" ht="12.75">
      <c r="A15" s="1" t="s">
        <v>257</v>
      </c>
      <c r="B15" s="34" t="s">
        <v>29</v>
      </c>
      <c r="C15" s="15" t="s">
        <v>240</v>
      </c>
      <c r="D15" s="57" t="s">
        <v>96</v>
      </c>
      <c r="E15" s="15" t="s">
        <v>241</v>
      </c>
      <c r="F15" s="15"/>
      <c r="G15" s="16">
        <v>177</v>
      </c>
      <c r="H15" s="30" t="s">
        <v>13</v>
      </c>
      <c r="I15" s="12" t="s">
        <v>19</v>
      </c>
      <c r="J15" s="13" t="str">
        <f t="shared" si="0"/>
        <v>0.5</v>
      </c>
      <c r="K15" s="31" t="s">
        <v>233</v>
      </c>
      <c r="L15" s="12" t="s">
        <v>11</v>
      </c>
      <c r="M15" s="14">
        <f t="shared" si="5"/>
        <v>1.5</v>
      </c>
      <c r="N15" s="51">
        <v>5</v>
      </c>
      <c r="O15" s="95" t="s">
        <v>19</v>
      </c>
      <c r="P15" s="14">
        <f t="shared" si="6"/>
        <v>2</v>
      </c>
      <c r="Q15" s="51">
        <v>12</v>
      </c>
      <c r="R15" s="12" t="s">
        <v>13</v>
      </c>
      <c r="S15" s="14">
        <f t="shared" si="7"/>
        <v>2</v>
      </c>
      <c r="T15" s="31" t="s">
        <v>227</v>
      </c>
      <c r="U15" s="12" t="s">
        <v>11</v>
      </c>
      <c r="V15" s="14">
        <f t="shared" si="8"/>
        <v>3</v>
      </c>
    </row>
    <row r="16" spans="1:22" ht="12.75">
      <c r="A16" s="1" t="s">
        <v>256</v>
      </c>
      <c r="B16" s="34" t="s">
        <v>31</v>
      </c>
      <c r="C16" s="15" t="s">
        <v>242</v>
      </c>
      <c r="D16" s="57"/>
      <c r="E16" s="15" t="s">
        <v>243</v>
      </c>
      <c r="F16" s="15"/>
      <c r="G16" s="16">
        <v>173</v>
      </c>
      <c r="H16" s="26" t="s">
        <v>12</v>
      </c>
      <c r="I16" s="12" t="s">
        <v>19</v>
      </c>
      <c r="J16" s="13" t="str">
        <f t="shared" si="0"/>
        <v>0.5</v>
      </c>
      <c r="K16" s="31" t="s">
        <v>45</v>
      </c>
      <c r="L16" s="12" t="s">
        <v>19</v>
      </c>
      <c r="M16" s="14">
        <f t="shared" si="5"/>
        <v>1</v>
      </c>
      <c r="N16" s="51">
        <v>7</v>
      </c>
      <c r="O16" s="95" t="s">
        <v>11</v>
      </c>
      <c r="P16" s="14">
        <f t="shared" si="6"/>
        <v>2</v>
      </c>
      <c r="Q16" s="53">
        <v>11</v>
      </c>
      <c r="R16" s="12" t="s">
        <v>11</v>
      </c>
      <c r="S16" s="14">
        <f t="shared" si="7"/>
        <v>3</v>
      </c>
      <c r="T16" s="26" t="s">
        <v>21</v>
      </c>
      <c r="U16" s="12" t="s">
        <v>13</v>
      </c>
      <c r="V16" s="14">
        <f t="shared" si="8"/>
        <v>3</v>
      </c>
    </row>
    <row r="17" spans="1:22" ht="12.75">
      <c r="A17" s="1" t="s">
        <v>258</v>
      </c>
      <c r="B17" s="34" t="s">
        <v>35</v>
      </c>
      <c r="C17" s="15" t="s">
        <v>196</v>
      </c>
      <c r="D17" s="57"/>
      <c r="E17" s="15" t="s">
        <v>197</v>
      </c>
      <c r="F17" s="15"/>
      <c r="G17" s="16">
        <v>167</v>
      </c>
      <c r="H17" s="31" t="s">
        <v>226</v>
      </c>
      <c r="I17" s="12" t="s">
        <v>11</v>
      </c>
      <c r="J17" s="13" t="str">
        <f t="shared" si="0"/>
        <v>1</v>
      </c>
      <c r="K17" s="26" t="s">
        <v>17</v>
      </c>
      <c r="L17" s="12" t="s">
        <v>11</v>
      </c>
      <c r="M17" s="14">
        <f t="shared" si="5"/>
        <v>2</v>
      </c>
      <c r="N17" s="53">
        <v>16</v>
      </c>
      <c r="O17" s="95" t="s">
        <v>13</v>
      </c>
      <c r="P17" s="14">
        <f t="shared" si="6"/>
        <v>2</v>
      </c>
      <c r="Q17" s="30" t="s">
        <v>13</v>
      </c>
      <c r="R17" s="12" t="s">
        <v>19</v>
      </c>
      <c r="S17" s="14">
        <f t="shared" si="7"/>
        <v>2.5</v>
      </c>
      <c r="T17" s="26" t="s">
        <v>12</v>
      </c>
      <c r="U17" s="12" t="s">
        <v>19</v>
      </c>
      <c r="V17" s="14">
        <f t="shared" si="8"/>
        <v>3</v>
      </c>
    </row>
    <row r="18" spans="1:24" ht="12.75">
      <c r="A18" s="1"/>
      <c r="B18" s="34" t="s">
        <v>34</v>
      </c>
      <c r="C18" s="23" t="s">
        <v>223</v>
      </c>
      <c r="E18" s="23" t="s">
        <v>22</v>
      </c>
      <c r="F18" s="93"/>
      <c r="G18" s="46">
        <v>198</v>
      </c>
      <c r="H18" s="31" t="s">
        <v>20</v>
      </c>
      <c r="I18" s="12" t="s">
        <v>19</v>
      </c>
      <c r="J18" s="13" t="str">
        <f t="shared" si="0"/>
        <v>0.5</v>
      </c>
      <c r="K18" s="31" t="s">
        <v>11</v>
      </c>
      <c r="L18" s="12" t="s">
        <v>13</v>
      </c>
      <c r="M18" s="14">
        <f t="shared" si="5"/>
        <v>0.5</v>
      </c>
      <c r="N18" s="51">
        <v>26</v>
      </c>
      <c r="O18" s="95" t="s">
        <v>11</v>
      </c>
      <c r="P18" s="14">
        <f t="shared" si="6"/>
        <v>1.5</v>
      </c>
      <c r="Q18" s="53">
        <v>20</v>
      </c>
      <c r="R18" s="12" t="s">
        <v>11</v>
      </c>
      <c r="S18" s="14">
        <f t="shared" si="7"/>
        <v>2.5</v>
      </c>
      <c r="T18" s="26" t="s">
        <v>14</v>
      </c>
      <c r="U18" s="12" t="s">
        <v>13</v>
      </c>
      <c r="V18" s="14">
        <f t="shared" si="8"/>
        <v>2.5</v>
      </c>
      <c r="X18" s="7">
        <f>V18*10</f>
        <v>25</v>
      </c>
    </row>
    <row r="19" spans="1:24" ht="12.75">
      <c r="A19" s="1"/>
      <c r="B19" s="34" t="s">
        <v>45</v>
      </c>
      <c r="C19" s="23" t="s">
        <v>40</v>
      </c>
      <c r="E19" s="23" t="s">
        <v>33</v>
      </c>
      <c r="F19" s="92">
        <v>168</v>
      </c>
      <c r="G19" s="46">
        <v>187</v>
      </c>
      <c r="H19" s="31" t="s">
        <v>10</v>
      </c>
      <c r="I19" s="12" t="s">
        <v>19</v>
      </c>
      <c r="J19" s="13" t="str">
        <f t="shared" si="0"/>
        <v>0.5</v>
      </c>
      <c r="K19" s="26" t="s">
        <v>31</v>
      </c>
      <c r="L19" s="12" t="s">
        <v>19</v>
      </c>
      <c r="M19" s="14">
        <f t="shared" si="5"/>
        <v>1</v>
      </c>
      <c r="N19" s="53">
        <v>9</v>
      </c>
      <c r="O19" s="95" t="s">
        <v>13</v>
      </c>
      <c r="P19" s="14">
        <f t="shared" si="6"/>
        <v>1</v>
      </c>
      <c r="Q19" s="30" t="s">
        <v>13</v>
      </c>
      <c r="R19" s="12" t="s">
        <v>19</v>
      </c>
      <c r="S19" s="14">
        <f t="shared" si="7"/>
        <v>1.5</v>
      </c>
      <c r="T19" s="26" t="s">
        <v>229</v>
      </c>
      <c r="U19" s="12" t="s">
        <v>11</v>
      </c>
      <c r="V19" s="14">
        <f t="shared" si="8"/>
        <v>2.5</v>
      </c>
      <c r="X19" s="7">
        <f>V19*10</f>
        <v>25</v>
      </c>
    </row>
    <row r="20" spans="1:24" ht="12.75">
      <c r="A20" s="1"/>
      <c r="B20" s="34" t="s">
        <v>47</v>
      </c>
      <c r="C20" s="23" t="s">
        <v>224</v>
      </c>
      <c r="E20" s="23" t="s">
        <v>37</v>
      </c>
      <c r="F20" s="92"/>
      <c r="G20" s="24">
        <v>184</v>
      </c>
      <c r="H20" s="30" t="s">
        <v>13</v>
      </c>
      <c r="I20" s="12" t="s">
        <v>19</v>
      </c>
      <c r="J20" s="13" t="str">
        <f t="shared" si="0"/>
        <v>0.5</v>
      </c>
      <c r="K20" s="31" t="s">
        <v>230</v>
      </c>
      <c r="L20" s="12" t="s">
        <v>11</v>
      </c>
      <c r="M20" s="14">
        <f t="shared" si="5"/>
        <v>1.5</v>
      </c>
      <c r="N20" s="51">
        <v>13</v>
      </c>
      <c r="O20" s="95" t="s">
        <v>11</v>
      </c>
      <c r="P20" s="14">
        <f t="shared" si="6"/>
        <v>2.5</v>
      </c>
      <c r="Q20" s="53">
        <v>1</v>
      </c>
      <c r="R20" s="12" t="s">
        <v>13</v>
      </c>
      <c r="S20" s="14">
        <f t="shared" si="7"/>
        <v>2.5</v>
      </c>
      <c r="T20" s="26" t="s">
        <v>15</v>
      </c>
      <c r="U20" s="12" t="s">
        <v>13</v>
      </c>
      <c r="V20" s="14">
        <f t="shared" si="8"/>
        <v>2.5</v>
      </c>
      <c r="X20" s="7">
        <f>V20*10</f>
        <v>25</v>
      </c>
    </row>
    <row r="21" spans="1:26" s="60" customFormat="1" ht="12.75">
      <c r="A21" s="1"/>
      <c r="B21" s="34" t="s">
        <v>46</v>
      </c>
      <c r="C21" s="23" t="s">
        <v>84</v>
      </c>
      <c r="D21" s="46"/>
      <c r="E21" s="23" t="s">
        <v>33</v>
      </c>
      <c r="F21" s="92">
        <v>158</v>
      </c>
      <c r="G21" s="24">
        <v>180</v>
      </c>
      <c r="H21" s="31" t="s">
        <v>11</v>
      </c>
      <c r="I21" s="12" t="s">
        <v>13</v>
      </c>
      <c r="J21" s="13" t="str">
        <f t="shared" si="0"/>
        <v>0</v>
      </c>
      <c r="K21" s="26" t="s">
        <v>232</v>
      </c>
      <c r="L21" s="12" t="s">
        <v>19</v>
      </c>
      <c r="M21" s="14">
        <f t="shared" si="1"/>
        <v>0.5</v>
      </c>
      <c r="N21" s="53">
        <v>8</v>
      </c>
      <c r="O21" s="95" t="s">
        <v>13</v>
      </c>
      <c r="P21" s="14">
        <f t="shared" si="2"/>
        <v>0.5</v>
      </c>
      <c r="Q21" s="51">
        <v>28</v>
      </c>
      <c r="R21" s="12" t="s">
        <v>11</v>
      </c>
      <c r="S21" s="14">
        <f t="shared" si="3"/>
        <v>1.5</v>
      </c>
      <c r="T21" s="31" t="s">
        <v>230</v>
      </c>
      <c r="U21" s="12" t="s">
        <v>11</v>
      </c>
      <c r="V21" s="14">
        <f t="shared" si="4"/>
        <v>2.5</v>
      </c>
      <c r="W21" s="6"/>
      <c r="X21" s="7">
        <f>V21*10</f>
        <v>25</v>
      </c>
      <c r="Y21" s="6"/>
      <c r="Z21" s="61"/>
    </row>
    <row r="22" spans="1:24" ht="12.75">
      <c r="A22" s="1"/>
      <c r="B22" s="34" t="s">
        <v>50</v>
      </c>
      <c r="C22" s="23" t="s">
        <v>149</v>
      </c>
      <c r="E22" s="23" t="s">
        <v>28</v>
      </c>
      <c r="F22" s="93">
        <v>184</v>
      </c>
      <c r="G22" s="46">
        <v>179</v>
      </c>
      <c r="H22" s="31" t="s">
        <v>21</v>
      </c>
      <c r="I22" s="12" t="s">
        <v>13</v>
      </c>
      <c r="J22" s="13" t="str">
        <f t="shared" si="0"/>
        <v>0</v>
      </c>
      <c r="K22" s="26" t="s">
        <v>226</v>
      </c>
      <c r="L22" s="12" t="s">
        <v>11</v>
      </c>
      <c r="M22" s="14">
        <f t="shared" si="1"/>
        <v>1</v>
      </c>
      <c r="N22" s="53">
        <v>4</v>
      </c>
      <c r="O22" s="95" t="s">
        <v>13</v>
      </c>
      <c r="P22" s="14">
        <f t="shared" si="2"/>
        <v>1</v>
      </c>
      <c r="Q22" s="51">
        <v>23</v>
      </c>
      <c r="R22" s="12" t="s">
        <v>19</v>
      </c>
      <c r="S22" s="14">
        <f t="shared" si="3"/>
        <v>1.5</v>
      </c>
      <c r="T22" s="31" t="s">
        <v>231</v>
      </c>
      <c r="U22" s="12" t="s">
        <v>11</v>
      </c>
      <c r="V22" s="14">
        <f t="shared" si="4"/>
        <v>2.5</v>
      </c>
      <c r="X22" s="7">
        <f>V22*10</f>
        <v>25</v>
      </c>
    </row>
    <row r="23" spans="1:26" s="60" customFormat="1" ht="12.75">
      <c r="A23" s="1"/>
      <c r="B23" s="34" t="s">
        <v>49</v>
      </c>
      <c r="C23" s="15" t="s">
        <v>244</v>
      </c>
      <c r="D23" s="57"/>
      <c r="E23" s="15" t="s">
        <v>245</v>
      </c>
      <c r="F23" s="15"/>
      <c r="G23" s="16">
        <v>169</v>
      </c>
      <c r="H23" s="30" t="s">
        <v>13</v>
      </c>
      <c r="I23" s="12" t="s">
        <v>19</v>
      </c>
      <c r="J23" s="13" t="str">
        <f t="shared" si="0"/>
        <v>0.5</v>
      </c>
      <c r="K23" s="31" t="s">
        <v>15</v>
      </c>
      <c r="L23" s="12" t="s">
        <v>19</v>
      </c>
      <c r="M23" s="14">
        <f t="shared" si="1"/>
        <v>1</v>
      </c>
      <c r="N23" s="51">
        <v>22</v>
      </c>
      <c r="O23" s="95" t="s">
        <v>19</v>
      </c>
      <c r="P23" s="14">
        <f t="shared" si="2"/>
        <v>1.5</v>
      </c>
      <c r="Q23" s="51">
        <v>9</v>
      </c>
      <c r="R23" s="12" t="s">
        <v>13</v>
      </c>
      <c r="S23" s="14">
        <f t="shared" si="3"/>
        <v>1.5</v>
      </c>
      <c r="T23" s="31" t="s">
        <v>228</v>
      </c>
      <c r="U23" s="12" t="s">
        <v>11</v>
      </c>
      <c r="V23" s="14">
        <f t="shared" si="4"/>
        <v>2.5</v>
      </c>
      <c r="W23" s="6"/>
      <c r="X23" s="7"/>
      <c r="Y23" s="6"/>
      <c r="Z23" s="61"/>
    </row>
    <row r="24" spans="1:26" s="60" customFormat="1" ht="12.75">
      <c r="A24" s="1"/>
      <c r="B24" s="34" t="s">
        <v>48</v>
      </c>
      <c r="C24" s="23" t="s">
        <v>41</v>
      </c>
      <c r="D24" s="46"/>
      <c r="E24" s="23" t="s">
        <v>55</v>
      </c>
      <c r="F24" s="92"/>
      <c r="G24" s="46">
        <v>167</v>
      </c>
      <c r="H24" s="30" t="s">
        <v>13</v>
      </c>
      <c r="I24" s="12" t="s">
        <v>19</v>
      </c>
      <c r="J24" s="13" t="str">
        <f t="shared" si="0"/>
        <v>0.5</v>
      </c>
      <c r="K24" s="26" t="s">
        <v>10</v>
      </c>
      <c r="L24" s="12" t="s">
        <v>11</v>
      </c>
      <c r="M24" s="14">
        <f t="shared" si="1"/>
        <v>1.5</v>
      </c>
      <c r="N24" s="53">
        <v>10</v>
      </c>
      <c r="O24" s="95" t="s">
        <v>13</v>
      </c>
      <c r="P24" s="14">
        <f t="shared" si="2"/>
        <v>1.5</v>
      </c>
      <c r="Q24" s="51">
        <v>14</v>
      </c>
      <c r="R24" s="12" t="s">
        <v>13</v>
      </c>
      <c r="S24" s="14">
        <f t="shared" si="3"/>
        <v>1.5</v>
      </c>
      <c r="T24" s="31" t="s">
        <v>232</v>
      </c>
      <c r="U24" s="12" t="s">
        <v>11</v>
      </c>
      <c r="V24" s="14">
        <f t="shared" si="4"/>
        <v>2.5</v>
      </c>
      <c r="W24" s="6"/>
      <c r="X24" s="7">
        <f>V24*10</f>
        <v>25</v>
      </c>
      <c r="Y24" s="6"/>
      <c r="Z24" s="61"/>
    </row>
    <row r="25" spans="1:22" ht="12.75">
      <c r="A25" s="1"/>
      <c r="B25" s="34" t="s">
        <v>226</v>
      </c>
      <c r="C25" s="15" t="s">
        <v>246</v>
      </c>
      <c r="D25" s="57"/>
      <c r="E25" s="15" t="s">
        <v>247</v>
      </c>
      <c r="F25" s="15"/>
      <c r="G25" s="16">
        <v>184</v>
      </c>
      <c r="H25" s="51">
        <v>13</v>
      </c>
      <c r="I25" s="12" t="s">
        <v>13</v>
      </c>
      <c r="J25" s="13" t="str">
        <f t="shared" si="0"/>
        <v>0</v>
      </c>
      <c r="K25" s="53">
        <v>18</v>
      </c>
      <c r="L25" s="12" t="s">
        <v>13</v>
      </c>
      <c r="M25" s="14">
        <f t="shared" si="1"/>
        <v>0</v>
      </c>
      <c r="N25" s="53">
        <v>29</v>
      </c>
      <c r="O25" s="95" t="s">
        <v>11</v>
      </c>
      <c r="P25" s="14">
        <f t="shared" si="2"/>
        <v>1</v>
      </c>
      <c r="Q25" s="51">
        <v>8</v>
      </c>
      <c r="R25" s="12" t="s">
        <v>13</v>
      </c>
      <c r="S25" s="14">
        <f t="shared" si="3"/>
        <v>1</v>
      </c>
      <c r="T25" s="31" t="s">
        <v>233</v>
      </c>
      <c r="U25" s="12" t="s">
        <v>11</v>
      </c>
      <c r="V25" s="14">
        <f t="shared" si="4"/>
        <v>2</v>
      </c>
    </row>
    <row r="26" spans="1:22" ht="12.75">
      <c r="A26" s="1"/>
      <c r="B26" s="34" t="s">
        <v>227</v>
      </c>
      <c r="C26" s="15" t="s">
        <v>203</v>
      </c>
      <c r="D26" s="57"/>
      <c r="E26" s="15" t="s">
        <v>248</v>
      </c>
      <c r="F26" s="15"/>
      <c r="G26" s="16">
        <v>176</v>
      </c>
      <c r="H26" s="53">
        <v>23</v>
      </c>
      <c r="I26" s="12" t="s">
        <v>19</v>
      </c>
      <c r="J26" s="13" t="str">
        <f t="shared" si="0"/>
        <v>0.5</v>
      </c>
      <c r="K26" s="26" t="s">
        <v>16</v>
      </c>
      <c r="L26" s="12" t="s">
        <v>19</v>
      </c>
      <c r="M26" s="14">
        <f t="shared" si="1"/>
        <v>1</v>
      </c>
      <c r="N26" s="53">
        <v>19</v>
      </c>
      <c r="O26" s="95" t="s">
        <v>19</v>
      </c>
      <c r="P26" s="14">
        <f t="shared" si="2"/>
        <v>1.5</v>
      </c>
      <c r="Q26" s="30" t="s">
        <v>13</v>
      </c>
      <c r="R26" s="12" t="s">
        <v>19</v>
      </c>
      <c r="S26" s="14">
        <f t="shared" si="3"/>
        <v>2</v>
      </c>
      <c r="T26" s="26" t="s">
        <v>29</v>
      </c>
      <c r="U26" s="12" t="s">
        <v>13</v>
      </c>
      <c r="V26" s="14">
        <f t="shared" si="4"/>
        <v>2</v>
      </c>
    </row>
    <row r="27" spans="1:26" s="60" customFormat="1" ht="12.75">
      <c r="A27" s="1"/>
      <c r="B27" s="34" t="s">
        <v>228</v>
      </c>
      <c r="C27" s="15" t="s">
        <v>249</v>
      </c>
      <c r="D27" s="57"/>
      <c r="E27" s="15" t="s">
        <v>250</v>
      </c>
      <c r="F27" s="15"/>
      <c r="G27" s="16">
        <v>193</v>
      </c>
      <c r="H27" s="26" t="s">
        <v>227</v>
      </c>
      <c r="I27" s="12" t="s">
        <v>19</v>
      </c>
      <c r="J27" s="13" t="str">
        <f t="shared" si="0"/>
        <v>0.5</v>
      </c>
      <c r="K27" s="31" t="s">
        <v>229</v>
      </c>
      <c r="L27" s="12" t="s">
        <v>19</v>
      </c>
      <c r="M27" s="14">
        <f t="shared" si="1"/>
        <v>1</v>
      </c>
      <c r="N27" s="52">
        <v>3</v>
      </c>
      <c r="O27" s="95" t="s">
        <v>13</v>
      </c>
      <c r="P27" s="14">
        <f t="shared" si="2"/>
        <v>1</v>
      </c>
      <c r="Q27" s="115">
        <v>18</v>
      </c>
      <c r="R27" s="12" t="s">
        <v>19</v>
      </c>
      <c r="S27" s="14">
        <f t="shared" si="3"/>
        <v>1.5</v>
      </c>
      <c r="T27" s="26" t="s">
        <v>49</v>
      </c>
      <c r="U27" s="12" t="s">
        <v>13</v>
      </c>
      <c r="V27" s="14">
        <f t="shared" si="4"/>
        <v>1.5</v>
      </c>
      <c r="W27" s="6"/>
      <c r="X27" s="7"/>
      <c r="Y27" s="6"/>
      <c r="Z27" s="61"/>
    </row>
    <row r="28" spans="1:26" s="60" customFormat="1" ht="12.75">
      <c r="A28" s="1"/>
      <c r="B28" s="34" t="s">
        <v>229</v>
      </c>
      <c r="C28" s="15" t="s">
        <v>206</v>
      </c>
      <c r="D28" s="57"/>
      <c r="E28" s="15" t="s">
        <v>207</v>
      </c>
      <c r="F28" s="15"/>
      <c r="G28" s="16">
        <v>174</v>
      </c>
      <c r="H28" s="30" t="s">
        <v>13</v>
      </c>
      <c r="I28" s="12" t="s">
        <v>19</v>
      </c>
      <c r="J28" s="13" t="str">
        <f t="shared" si="0"/>
        <v>0.5</v>
      </c>
      <c r="K28" s="26" t="s">
        <v>228</v>
      </c>
      <c r="L28" s="12" t="s">
        <v>19</v>
      </c>
      <c r="M28" s="14">
        <f t="shared" si="1"/>
        <v>1</v>
      </c>
      <c r="N28" s="115">
        <v>6</v>
      </c>
      <c r="O28" s="95" t="s">
        <v>13</v>
      </c>
      <c r="P28" s="14">
        <f t="shared" si="2"/>
        <v>1</v>
      </c>
      <c r="Q28" s="52">
        <v>25</v>
      </c>
      <c r="R28" s="12" t="s">
        <v>19</v>
      </c>
      <c r="S28" s="14">
        <f t="shared" si="3"/>
        <v>1.5</v>
      </c>
      <c r="T28" s="31" t="s">
        <v>45</v>
      </c>
      <c r="U28" s="12" t="s">
        <v>13</v>
      </c>
      <c r="V28" s="14">
        <f t="shared" si="4"/>
        <v>1.5</v>
      </c>
      <c r="W28" s="6"/>
      <c r="X28" s="7"/>
      <c r="Y28" s="6"/>
      <c r="Z28" s="61"/>
    </row>
    <row r="29" spans="1:26" s="60" customFormat="1" ht="12.75">
      <c r="A29" s="1"/>
      <c r="B29" s="34" t="s">
        <v>230</v>
      </c>
      <c r="C29" s="15" t="s">
        <v>251</v>
      </c>
      <c r="D29" s="57"/>
      <c r="E29" s="15" t="s">
        <v>252</v>
      </c>
      <c r="F29" s="15"/>
      <c r="G29" s="16">
        <v>172</v>
      </c>
      <c r="H29" s="31" t="s">
        <v>16</v>
      </c>
      <c r="I29" s="12" t="s">
        <v>19</v>
      </c>
      <c r="J29" s="13" t="str">
        <f t="shared" si="0"/>
        <v>0.5</v>
      </c>
      <c r="K29" s="26" t="s">
        <v>47</v>
      </c>
      <c r="L29" s="12" t="s">
        <v>13</v>
      </c>
      <c r="M29" s="14">
        <f t="shared" si="1"/>
        <v>0.5</v>
      </c>
      <c r="N29" s="30" t="s">
        <v>13</v>
      </c>
      <c r="O29" s="12" t="s">
        <v>19</v>
      </c>
      <c r="P29" s="14">
        <f t="shared" si="2"/>
        <v>1</v>
      </c>
      <c r="Q29" s="53">
        <v>24</v>
      </c>
      <c r="R29" s="12" t="s">
        <v>19</v>
      </c>
      <c r="S29" s="14">
        <f t="shared" si="3"/>
        <v>1.5</v>
      </c>
      <c r="T29" s="26" t="s">
        <v>46</v>
      </c>
      <c r="U29" s="12" t="s">
        <v>13</v>
      </c>
      <c r="V29" s="14">
        <f t="shared" si="4"/>
        <v>1.5</v>
      </c>
      <c r="W29" s="6"/>
      <c r="X29" s="7"/>
      <c r="Y29" s="6"/>
      <c r="Z29" s="61"/>
    </row>
    <row r="30" spans="1:26" s="60" customFormat="1" ht="12.75">
      <c r="A30" s="1"/>
      <c r="B30" s="34" t="s">
        <v>231</v>
      </c>
      <c r="C30" s="15" t="s">
        <v>253</v>
      </c>
      <c r="D30" s="57" t="s">
        <v>96</v>
      </c>
      <c r="E30" s="15" t="s">
        <v>254</v>
      </c>
      <c r="F30" s="15"/>
      <c r="G30" s="16">
        <v>160</v>
      </c>
      <c r="H30" s="30" t="s">
        <v>13</v>
      </c>
      <c r="I30" s="12" t="s">
        <v>19</v>
      </c>
      <c r="J30" s="13" t="str">
        <f t="shared" si="0"/>
        <v>0.5</v>
      </c>
      <c r="K30" s="26" t="s">
        <v>20</v>
      </c>
      <c r="L30" s="12" t="s">
        <v>13</v>
      </c>
      <c r="M30" s="14">
        <f t="shared" si="1"/>
        <v>0.5</v>
      </c>
      <c r="N30" s="115">
        <v>14</v>
      </c>
      <c r="O30" s="95" t="s">
        <v>13</v>
      </c>
      <c r="P30" s="14">
        <f t="shared" si="2"/>
        <v>0.5</v>
      </c>
      <c r="Q30" s="108" t="s">
        <v>13</v>
      </c>
      <c r="R30" s="12" t="s">
        <v>11</v>
      </c>
      <c r="S30" s="14">
        <f t="shared" si="3"/>
        <v>1.5</v>
      </c>
      <c r="T30" s="26" t="s">
        <v>50</v>
      </c>
      <c r="U30" s="12" t="s">
        <v>13</v>
      </c>
      <c r="V30" s="14">
        <f t="shared" si="4"/>
        <v>1.5</v>
      </c>
      <c r="W30" s="6"/>
      <c r="X30" s="7"/>
      <c r="Y30" s="6"/>
      <c r="Z30" s="61"/>
    </row>
    <row r="31" spans="1:26" s="60" customFormat="1" ht="12.75">
      <c r="A31" s="1"/>
      <c r="B31" s="34" t="s">
        <v>232</v>
      </c>
      <c r="C31" s="23" t="s">
        <v>159</v>
      </c>
      <c r="D31" s="46"/>
      <c r="E31" s="23" t="s">
        <v>33</v>
      </c>
      <c r="F31" s="92">
        <v>160</v>
      </c>
      <c r="G31" s="46">
        <v>166</v>
      </c>
      <c r="H31" s="26" t="s">
        <v>14</v>
      </c>
      <c r="I31" s="12" t="s">
        <v>13</v>
      </c>
      <c r="J31" s="13" t="str">
        <f t="shared" si="0"/>
        <v>0</v>
      </c>
      <c r="K31" s="31" t="s">
        <v>46</v>
      </c>
      <c r="L31" s="12" t="s">
        <v>19</v>
      </c>
      <c r="M31" s="14">
        <f t="shared" si="1"/>
        <v>0.5</v>
      </c>
      <c r="N31" s="52">
        <v>28</v>
      </c>
      <c r="O31" s="95" t="s">
        <v>19</v>
      </c>
      <c r="P31" s="14">
        <f t="shared" si="2"/>
        <v>1</v>
      </c>
      <c r="Q31" s="115">
        <v>7</v>
      </c>
      <c r="R31" s="12" t="s">
        <v>13</v>
      </c>
      <c r="S31" s="14">
        <f t="shared" si="3"/>
        <v>1</v>
      </c>
      <c r="T31" s="51">
        <v>20</v>
      </c>
      <c r="U31" s="95" t="s">
        <v>13</v>
      </c>
      <c r="V31" s="14">
        <f t="shared" si="4"/>
        <v>1</v>
      </c>
      <c r="W31" s="6"/>
      <c r="X31" s="7">
        <f>V31*10</f>
        <v>10</v>
      </c>
      <c r="Y31" s="6"/>
      <c r="Z31" s="61"/>
    </row>
    <row r="32" spans="1:26" s="60" customFormat="1" ht="12.75">
      <c r="A32" s="1"/>
      <c r="B32" s="34" t="s">
        <v>233</v>
      </c>
      <c r="C32" s="23" t="s">
        <v>42</v>
      </c>
      <c r="D32" s="46"/>
      <c r="E32" s="23" t="s">
        <v>43</v>
      </c>
      <c r="F32" s="92">
        <v>133</v>
      </c>
      <c r="G32" s="24">
        <v>140</v>
      </c>
      <c r="H32" s="30" t="s">
        <v>13</v>
      </c>
      <c r="I32" s="12" t="s">
        <v>19</v>
      </c>
      <c r="J32" s="13" t="str">
        <f t="shared" si="0"/>
        <v>0.5</v>
      </c>
      <c r="K32" s="51">
        <v>11</v>
      </c>
      <c r="L32" s="95" t="s">
        <v>13</v>
      </c>
      <c r="M32" s="14">
        <f t="shared" si="1"/>
        <v>0.5</v>
      </c>
      <c r="N32" s="115">
        <v>27</v>
      </c>
      <c r="O32" s="95" t="s">
        <v>19</v>
      </c>
      <c r="P32" s="14">
        <f t="shared" si="2"/>
        <v>1</v>
      </c>
      <c r="Q32" s="115">
        <v>17</v>
      </c>
      <c r="R32" s="12" t="s">
        <v>13</v>
      </c>
      <c r="S32" s="14">
        <f t="shared" si="3"/>
        <v>1</v>
      </c>
      <c r="T32" s="26" t="s">
        <v>226</v>
      </c>
      <c r="U32" s="12" t="s">
        <v>13</v>
      </c>
      <c r="V32" s="14">
        <f t="shared" si="4"/>
        <v>1</v>
      </c>
      <c r="W32" s="6"/>
      <c r="X32" s="7">
        <f>V32*10</f>
        <v>10</v>
      </c>
      <c r="Y32" s="6"/>
      <c r="Z32" s="61"/>
    </row>
    <row r="33" spans="1:26" s="60" customFormat="1" ht="12.75">
      <c r="A33" s="1"/>
      <c r="B33" s="34" t="s">
        <v>234</v>
      </c>
      <c r="C33" s="23" t="s">
        <v>118</v>
      </c>
      <c r="D33" s="46"/>
      <c r="E33" s="23" t="s">
        <v>22</v>
      </c>
      <c r="F33" s="92">
        <v>160</v>
      </c>
      <c r="G33" s="46">
        <v>170</v>
      </c>
      <c r="H33" s="109" t="s">
        <v>13</v>
      </c>
      <c r="I33" s="19" t="s">
        <v>19</v>
      </c>
      <c r="J33" s="33" t="str">
        <f t="shared" si="0"/>
        <v>0.5</v>
      </c>
      <c r="K33" s="32" t="s">
        <v>12</v>
      </c>
      <c r="L33" s="19" t="s">
        <v>13</v>
      </c>
      <c r="M33" s="20">
        <f t="shared" si="1"/>
        <v>0.5</v>
      </c>
      <c r="N33" s="100">
        <v>21</v>
      </c>
      <c r="O33" s="96" t="s">
        <v>13</v>
      </c>
      <c r="P33" s="20">
        <f t="shared" si="2"/>
        <v>0.5</v>
      </c>
      <c r="Q33" s="110">
        <v>0</v>
      </c>
      <c r="R33" s="111" t="s">
        <v>13</v>
      </c>
      <c r="S33" s="112">
        <f>(M33+R33)</f>
        <v>0.5</v>
      </c>
      <c r="T33" s="113" t="s">
        <v>13</v>
      </c>
      <c r="U33" s="114" t="s">
        <v>13</v>
      </c>
      <c r="V33" s="112">
        <f t="shared" si="4"/>
        <v>0.5</v>
      </c>
      <c r="W33" s="6"/>
      <c r="X33" s="7">
        <f>V33*10</f>
        <v>5</v>
      </c>
      <c r="Y33" s="6"/>
      <c r="Z33" s="61"/>
    </row>
    <row r="34" spans="8:22" ht="12.75">
      <c r="H34" s="28"/>
      <c r="I34" s="12"/>
      <c r="J34" s="17"/>
      <c r="K34" s="28"/>
      <c r="L34" s="12"/>
      <c r="M34" s="18"/>
      <c r="N34" s="54"/>
      <c r="O34" s="54"/>
      <c r="P34" s="18"/>
      <c r="Q34" s="28"/>
      <c r="R34" s="12"/>
      <c r="S34" s="18"/>
      <c r="T34" s="28"/>
      <c r="U34" s="12"/>
      <c r="V34" s="18"/>
    </row>
    <row r="35" spans="3:22" ht="12.75">
      <c r="C35" s="63" t="s">
        <v>53</v>
      </c>
      <c r="H35" s="197" t="s">
        <v>51</v>
      </c>
      <c r="I35" s="198"/>
      <c r="J35" s="198"/>
      <c r="L35" s="191" t="s">
        <v>221</v>
      </c>
      <c r="M35" s="192"/>
      <c r="N35" s="193"/>
      <c r="O35" s="50"/>
      <c r="P35" s="194" t="s">
        <v>222</v>
      </c>
      <c r="Q35" s="195"/>
      <c r="R35" s="196"/>
      <c r="S35" s="18"/>
      <c r="T35" s="185" t="s">
        <v>25</v>
      </c>
      <c r="U35" s="186"/>
      <c r="V35" s="187"/>
    </row>
    <row r="37" spans="1:26" s="60" customFormat="1" ht="12.75">
      <c r="A37" s="35"/>
      <c r="B37" s="2"/>
      <c r="C37" s="23"/>
      <c r="D37" s="46"/>
      <c r="E37" s="23"/>
      <c r="F37" s="23"/>
      <c r="G37" s="24"/>
      <c r="H37" s="188" t="s">
        <v>1</v>
      </c>
      <c r="I37" s="189"/>
      <c r="J37" s="190"/>
      <c r="K37" s="188" t="s">
        <v>2</v>
      </c>
      <c r="L37" s="189"/>
      <c r="M37" s="190"/>
      <c r="N37" s="188" t="s">
        <v>3</v>
      </c>
      <c r="O37" s="189"/>
      <c r="P37" s="190"/>
      <c r="Q37" s="188" t="s">
        <v>4</v>
      </c>
      <c r="R37" s="189"/>
      <c r="S37" s="190"/>
      <c r="T37" s="188" t="s">
        <v>5</v>
      </c>
      <c r="U37" s="189"/>
      <c r="V37" s="190"/>
      <c r="W37" s="6"/>
      <c r="X37" s="7"/>
      <c r="Y37" s="6"/>
      <c r="Z37" s="61"/>
    </row>
    <row r="38" spans="1:26" s="60" customFormat="1" ht="12.75">
      <c r="A38" s="35"/>
      <c r="B38" s="2"/>
      <c r="C38" s="72"/>
      <c r="D38" s="85"/>
      <c r="E38" s="72"/>
      <c r="F38" s="72"/>
      <c r="G38" s="86"/>
      <c r="H38" s="25" t="s">
        <v>6</v>
      </c>
      <c r="I38" s="10" t="s">
        <v>7</v>
      </c>
      <c r="J38" s="11" t="s">
        <v>8</v>
      </c>
      <c r="K38" s="25" t="s">
        <v>6</v>
      </c>
      <c r="L38" s="10" t="s">
        <v>7</v>
      </c>
      <c r="M38" s="11" t="s">
        <v>8</v>
      </c>
      <c r="N38" s="25" t="s">
        <v>6</v>
      </c>
      <c r="O38" s="10" t="s">
        <v>7</v>
      </c>
      <c r="P38" s="11" t="s">
        <v>8</v>
      </c>
      <c r="Q38" s="25" t="s">
        <v>6</v>
      </c>
      <c r="R38" s="10" t="s">
        <v>7</v>
      </c>
      <c r="S38" s="11" t="s">
        <v>8</v>
      </c>
      <c r="T38" s="25" t="s">
        <v>6</v>
      </c>
      <c r="U38" s="10" t="s">
        <v>7</v>
      </c>
      <c r="V38" s="11" t="s">
        <v>8</v>
      </c>
      <c r="W38" s="6"/>
      <c r="X38" s="7" t="s">
        <v>177</v>
      </c>
      <c r="Y38" s="6"/>
      <c r="Z38" s="61"/>
    </row>
    <row r="39" spans="1:26" s="60" customFormat="1" ht="12.75">
      <c r="A39" s="1" t="s">
        <v>218</v>
      </c>
      <c r="B39" s="2">
        <v>1</v>
      </c>
      <c r="C39" s="15" t="s">
        <v>121</v>
      </c>
      <c r="D39" s="57"/>
      <c r="E39" s="15"/>
      <c r="F39" s="15"/>
      <c r="G39" s="16">
        <v>163</v>
      </c>
      <c r="H39" s="108" t="s">
        <v>13</v>
      </c>
      <c r="I39" s="12" t="s">
        <v>11</v>
      </c>
      <c r="J39" s="13" t="str">
        <f aca="true" t="shared" si="9" ref="J39:J54">I39</f>
        <v>1</v>
      </c>
      <c r="K39" s="26" t="s">
        <v>16</v>
      </c>
      <c r="L39" s="12" t="s">
        <v>19</v>
      </c>
      <c r="M39" s="14">
        <f aca="true" t="shared" si="10" ref="M39:M54">(J39+L39)</f>
        <v>1.5</v>
      </c>
      <c r="N39" s="31" t="s">
        <v>21</v>
      </c>
      <c r="O39" s="12" t="s">
        <v>11</v>
      </c>
      <c r="P39" s="14">
        <f aca="true" t="shared" si="11" ref="P39:P54">(M39+O39)</f>
        <v>2.5</v>
      </c>
      <c r="Q39" s="26" t="s">
        <v>12</v>
      </c>
      <c r="R39" s="12" t="s">
        <v>19</v>
      </c>
      <c r="S39" s="14">
        <f aca="true" t="shared" si="12" ref="S39:S54">(P39+R39)</f>
        <v>3</v>
      </c>
      <c r="T39" s="26" t="s">
        <v>14</v>
      </c>
      <c r="U39" s="12" t="s">
        <v>19</v>
      </c>
      <c r="V39" s="14">
        <f aca="true" t="shared" si="13" ref="V39:V54">(S39+U39)</f>
        <v>3.5</v>
      </c>
      <c r="W39" s="6"/>
      <c r="X39" s="7"/>
      <c r="Y39" s="6"/>
      <c r="Z39" s="61"/>
    </row>
    <row r="40" spans="1:26" s="60" customFormat="1" ht="12.75">
      <c r="A40" s="1" t="s">
        <v>218</v>
      </c>
      <c r="B40" s="2">
        <v>2</v>
      </c>
      <c r="C40" s="15" t="s">
        <v>285</v>
      </c>
      <c r="D40" s="57"/>
      <c r="E40" s="15" t="s">
        <v>286</v>
      </c>
      <c r="F40" s="15"/>
      <c r="G40" s="16">
        <v>158</v>
      </c>
      <c r="H40" s="26" t="s">
        <v>15</v>
      </c>
      <c r="I40" s="12" t="s">
        <v>11</v>
      </c>
      <c r="J40" s="13" t="str">
        <f t="shared" si="9"/>
        <v>1</v>
      </c>
      <c r="K40" s="31" t="s">
        <v>23</v>
      </c>
      <c r="L40" s="12" t="s">
        <v>19</v>
      </c>
      <c r="M40" s="14">
        <f t="shared" si="10"/>
        <v>1.5</v>
      </c>
      <c r="N40" s="52">
        <v>1</v>
      </c>
      <c r="O40" s="97">
        <v>0</v>
      </c>
      <c r="P40" s="14">
        <f t="shared" si="11"/>
        <v>1.5</v>
      </c>
      <c r="Q40" s="31" t="s">
        <v>29</v>
      </c>
      <c r="R40" s="12" t="s">
        <v>11</v>
      </c>
      <c r="S40" s="14">
        <f t="shared" si="12"/>
        <v>2.5</v>
      </c>
      <c r="T40" s="26" t="s">
        <v>10</v>
      </c>
      <c r="U40" s="12" t="s">
        <v>11</v>
      </c>
      <c r="V40" s="14">
        <f t="shared" si="13"/>
        <v>3.5</v>
      </c>
      <c r="W40" s="6"/>
      <c r="X40" s="7"/>
      <c r="Y40" s="6"/>
      <c r="Z40" s="61"/>
    </row>
    <row r="41" spans="1:24" ht="12.75">
      <c r="A41" s="1" t="s">
        <v>218</v>
      </c>
      <c r="B41" s="2">
        <v>3</v>
      </c>
      <c r="C41" s="48" t="s">
        <v>95</v>
      </c>
      <c r="E41" s="48" t="s">
        <v>22</v>
      </c>
      <c r="F41" s="94"/>
      <c r="G41" s="46">
        <v>158</v>
      </c>
      <c r="H41" s="30" t="s">
        <v>13</v>
      </c>
      <c r="I41" s="12" t="s">
        <v>19</v>
      </c>
      <c r="J41" s="13" t="str">
        <f t="shared" si="9"/>
        <v>0.5</v>
      </c>
      <c r="K41" s="31" t="s">
        <v>34</v>
      </c>
      <c r="L41" s="12" t="s">
        <v>19</v>
      </c>
      <c r="M41" s="14">
        <f t="shared" si="10"/>
        <v>1</v>
      </c>
      <c r="N41" s="52">
        <v>15</v>
      </c>
      <c r="O41" s="97">
        <v>1</v>
      </c>
      <c r="P41" s="14">
        <f t="shared" si="11"/>
        <v>2</v>
      </c>
      <c r="Q41" s="26" t="s">
        <v>16</v>
      </c>
      <c r="R41" s="12" t="s">
        <v>11</v>
      </c>
      <c r="S41" s="14">
        <f t="shared" si="12"/>
        <v>3</v>
      </c>
      <c r="T41" s="31" t="s">
        <v>11</v>
      </c>
      <c r="U41" s="12" t="s">
        <v>19</v>
      </c>
      <c r="V41" s="14">
        <f t="shared" si="13"/>
        <v>3.5</v>
      </c>
      <c r="X41" s="7">
        <f>V41*10</f>
        <v>35</v>
      </c>
    </row>
    <row r="42" spans="1:24" ht="12.75">
      <c r="A42" s="1"/>
      <c r="B42" s="2">
        <v>4</v>
      </c>
      <c r="C42" s="23" t="s">
        <v>134</v>
      </c>
      <c r="D42" s="23"/>
      <c r="E42" s="23" t="s">
        <v>33</v>
      </c>
      <c r="F42" s="92"/>
      <c r="G42" s="24">
        <v>164</v>
      </c>
      <c r="H42" s="26" t="s">
        <v>45</v>
      </c>
      <c r="I42" s="12" t="s">
        <v>19</v>
      </c>
      <c r="J42" s="13" t="str">
        <f t="shared" si="9"/>
        <v>0.5</v>
      </c>
      <c r="K42" s="31" t="s">
        <v>29</v>
      </c>
      <c r="L42" s="12" t="s">
        <v>13</v>
      </c>
      <c r="M42" s="14">
        <f t="shared" si="10"/>
        <v>0.5</v>
      </c>
      <c r="N42" s="52">
        <v>13</v>
      </c>
      <c r="O42" s="97">
        <v>1</v>
      </c>
      <c r="P42" s="14">
        <f t="shared" si="11"/>
        <v>1.5</v>
      </c>
      <c r="Q42" s="31" t="s">
        <v>20</v>
      </c>
      <c r="R42" s="12" t="s">
        <v>19</v>
      </c>
      <c r="S42" s="14">
        <f t="shared" si="12"/>
        <v>2</v>
      </c>
      <c r="T42" s="31" t="s">
        <v>31</v>
      </c>
      <c r="U42" s="12" t="s">
        <v>11</v>
      </c>
      <c r="V42" s="14">
        <f t="shared" si="13"/>
        <v>3</v>
      </c>
      <c r="X42" s="7">
        <f>V42*10</f>
        <v>30</v>
      </c>
    </row>
    <row r="43" spans="1:22" ht="12.75">
      <c r="A43" s="1"/>
      <c r="B43" s="2">
        <v>5</v>
      </c>
      <c r="C43" s="15" t="s">
        <v>287</v>
      </c>
      <c r="D43" s="57"/>
      <c r="E43" s="15" t="s">
        <v>288</v>
      </c>
      <c r="F43" s="15"/>
      <c r="G43" s="16">
        <v>160</v>
      </c>
      <c r="H43" s="26" t="s">
        <v>20</v>
      </c>
      <c r="I43" s="12" t="s">
        <v>19</v>
      </c>
      <c r="J43" s="13" t="str">
        <f t="shared" si="9"/>
        <v>0.5</v>
      </c>
      <c r="K43" s="31" t="s">
        <v>45</v>
      </c>
      <c r="L43" s="12" t="s">
        <v>19</v>
      </c>
      <c r="M43" s="14">
        <f t="shared" si="10"/>
        <v>1</v>
      </c>
      <c r="N43" s="52">
        <v>11</v>
      </c>
      <c r="O43" s="97">
        <v>1</v>
      </c>
      <c r="P43" s="14">
        <f t="shared" si="11"/>
        <v>2</v>
      </c>
      <c r="Q43" s="31" t="s">
        <v>11</v>
      </c>
      <c r="R43" s="12" t="s">
        <v>19</v>
      </c>
      <c r="S43" s="14">
        <f t="shared" si="12"/>
        <v>2.5</v>
      </c>
      <c r="T43" s="26" t="s">
        <v>16</v>
      </c>
      <c r="U43" s="12" t="s">
        <v>19</v>
      </c>
      <c r="V43" s="14">
        <f t="shared" si="13"/>
        <v>3</v>
      </c>
    </row>
    <row r="44" spans="1:24" ht="12.75">
      <c r="A44" s="1" t="s">
        <v>302</v>
      </c>
      <c r="B44" s="2">
        <v>6</v>
      </c>
      <c r="C44" s="48" t="s">
        <v>133</v>
      </c>
      <c r="E44" s="48" t="s">
        <v>33</v>
      </c>
      <c r="F44" s="94"/>
      <c r="G44" s="46">
        <v>149</v>
      </c>
      <c r="H44" s="26" t="s">
        <v>47</v>
      </c>
      <c r="I44" s="12" t="s">
        <v>11</v>
      </c>
      <c r="J44" s="13" t="str">
        <f t="shared" si="9"/>
        <v>1</v>
      </c>
      <c r="K44" s="31" t="s">
        <v>11</v>
      </c>
      <c r="L44" s="12" t="s">
        <v>19</v>
      </c>
      <c r="M44" s="14">
        <f t="shared" si="10"/>
        <v>1.5</v>
      </c>
      <c r="N44" s="52">
        <v>9</v>
      </c>
      <c r="O44" s="97">
        <v>1</v>
      </c>
      <c r="P44" s="14">
        <f t="shared" si="11"/>
        <v>2.5</v>
      </c>
      <c r="Q44" s="31" t="s">
        <v>14</v>
      </c>
      <c r="R44" s="12" t="s">
        <v>13</v>
      </c>
      <c r="S44" s="14">
        <f t="shared" si="12"/>
        <v>2.5</v>
      </c>
      <c r="T44" s="31" t="s">
        <v>12</v>
      </c>
      <c r="U44" s="12" t="s">
        <v>19</v>
      </c>
      <c r="V44" s="14">
        <f t="shared" si="13"/>
        <v>3</v>
      </c>
      <c r="X44" s="7">
        <f>V44*10</f>
        <v>30</v>
      </c>
    </row>
    <row r="45" spans="1:24" ht="12.75">
      <c r="A45" s="1" t="s">
        <v>303</v>
      </c>
      <c r="B45" s="2">
        <v>7</v>
      </c>
      <c r="C45" s="23" t="s">
        <v>60</v>
      </c>
      <c r="E45" s="23" t="s">
        <v>30</v>
      </c>
      <c r="G45" s="24">
        <v>140</v>
      </c>
      <c r="H45" s="31" t="s">
        <v>21</v>
      </c>
      <c r="I45" s="12" t="s">
        <v>13</v>
      </c>
      <c r="J45" s="13" t="str">
        <f t="shared" si="9"/>
        <v>0</v>
      </c>
      <c r="K45" s="26" t="s">
        <v>35</v>
      </c>
      <c r="L45" s="12" t="s">
        <v>11</v>
      </c>
      <c r="M45" s="14">
        <f t="shared" si="10"/>
        <v>1</v>
      </c>
      <c r="N45" s="30" t="s">
        <v>13</v>
      </c>
      <c r="O45" s="12" t="s">
        <v>19</v>
      </c>
      <c r="P45" s="14">
        <f t="shared" si="11"/>
        <v>1.5</v>
      </c>
      <c r="Q45" s="31" t="s">
        <v>23</v>
      </c>
      <c r="R45" s="12" t="s">
        <v>19</v>
      </c>
      <c r="S45" s="14">
        <f t="shared" si="12"/>
        <v>2</v>
      </c>
      <c r="T45" s="26" t="s">
        <v>45</v>
      </c>
      <c r="U45" s="12" t="s">
        <v>11</v>
      </c>
      <c r="V45" s="14">
        <f t="shared" si="13"/>
        <v>3</v>
      </c>
      <c r="X45" s="7">
        <f>V45*10</f>
        <v>30</v>
      </c>
    </row>
    <row r="46" spans="1:22" ht="12.75">
      <c r="A46" s="1"/>
      <c r="B46" s="2">
        <v>8</v>
      </c>
      <c r="C46" s="15" t="s">
        <v>289</v>
      </c>
      <c r="D46" s="57"/>
      <c r="E46" s="15" t="s">
        <v>290</v>
      </c>
      <c r="F46" s="15"/>
      <c r="G46" s="16">
        <v>160</v>
      </c>
      <c r="H46" s="30" t="s">
        <v>13</v>
      </c>
      <c r="I46" s="12" t="s">
        <v>19</v>
      </c>
      <c r="J46" s="13" t="str">
        <f t="shared" si="9"/>
        <v>0.5</v>
      </c>
      <c r="K46" s="31" t="s">
        <v>20</v>
      </c>
      <c r="L46" s="12" t="s">
        <v>19</v>
      </c>
      <c r="M46" s="14">
        <f t="shared" si="10"/>
        <v>1</v>
      </c>
      <c r="N46" s="52">
        <v>16</v>
      </c>
      <c r="O46" s="97">
        <v>1</v>
      </c>
      <c r="P46" s="14">
        <f t="shared" si="11"/>
        <v>2</v>
      </c>
      <c r="Q46" s="26" t="s">
        <v>31</v>
      </c>
      <c r="R46" s="12" t="s">
        <v>19</v>
      </c>
      <c r="S46" s="14">
        <f t="shared" si="12"/>
        <v>2.5</v>
      </c>
      <c r="T46" s="31" t="s">
        <v>21</v>
      </c>
      <c r="U46" s="12" t="s">
        <v>13</v>
      </c>
      <c r="V46" s="14">
        <f t="shared" si="13"/>
        <v>2.5</v>
      </c>
    </row>
    <row r="47" spans="1:22" ht="12.75">
      <c r="A47" s="1"/>
      <c r="B47" s="2">
        <v>9</v>
      </c>
      <c r="C47" s="15" t="s">
        <v>291</v>
      </c>
      <c r="D47" s="57"/>
      <c r="E47" s="15" t="s">
        <v>292</v>
      </c>
      <c r="F47" s="15"/>
      <c r="G47" s="16">
        <v>158</v>
      </c>
      <c r="H47" s="31" t="s">
        <v>31</v>
      </c>
      <c r="I47" s="12" t="s">
        <v>11</v>
      </c>
      <c r="J47" s="13" t="str">
        <f t="shared" si="9"/>
        <v>1</v>
      </c>
      <c r="K47" s="26" t="s">
        <v>21</v>
      </c>
      <c r="L47" s="12" t="s">
        <v>19</v>
      </c>
      <c r="M47" s="14">
        <f t="shared" si="10"/>
        <v>1.5</v>
      </c>
      <c r="N47" s="115">
        <v>6</v>
      </c>
      <c r="O47" s="97">
        <v>0</v>
      </c>
      <c r="P47" s="14">
        <f t="shared" si="11"/>
        <v>1.5</v>
      </c>
      <c r="Q47" s="26" t="s">
        <v>15</v>
      </c>
      <c r="R47" s="12" t="s">
        <v>19</v>
      </c>
      <c r="S47" s="14">
        <f t="shared" si="12"/>
        <v>2</v>
      </c>
      <c r="T47" s="26" t="s">
        <v>20</v>
      </c>
      <c r="U47" s="12" t="s">
        <v>19</v>
      </c>
      <c r="V47" s="14">
        <f t="shared" si="13"/>
        <v>2.5</v>
      </c>
    </row>
    <row r="48" spans="1:24" ht="12.75">
      <c r="A48" s="1"/>
      <c r="B48" s="2">
        <v>10</v>
      </c>
      <c r="C48" s="23" t="s">
        <v>85</v>
      </c>
      <c r="E48" s="23" t="s">
        <v>22</v>
      </c>
      <c r="F48" s="92"/>
      <c r="G48" s="24">
        <v>148</v>
      </c>
      <c r="H48" s="31" t="s">
        <v>12</v>
      </c>
      <c r="I48" s="12" t="s">
        <v>19</v>
      </c>
      <c r="J48" s="13" t="str">
        <f t="shared" si="9"/>
        <v>0.5</v>
      </c>
      <c r="K48" s="26" t="s">
        <v>10</v>
      </c>
      <c r="L48" s="12" t="s">
        <v>19</v>
      </c>
      <c r="M48" s="14">
        <f t="shared" si="10"/>
        <v>1</v>
      </c>
      <c r="N48" s="30" t="s">
        <v>13</v>
      </c>
      <c r="O48" s="12" t="s">
        <v>19</v>
      </c>
      <c r="P48" s="14">
        <f t="shared" si="11"/>
        <v>1.5</v>
      </c>
      <c r="Q48" s="26" t="s">
        <v>17</v>
      </c>
      <c r="R48" s="12" t="s">
        <v>19</v>
      </c>
      <c r="S48" s="14">
        <f t="shared" si="12"/>
        <v>2</v>
      </c>
      <c r="T48" s="31" t="s">
        <v>23</v>
      </c>
      <c r="U48" s="12" t="s">
        <v>19</v>
      </c>
      <c r="V48" s="14">
        <f t="shared" si="13"/>
        <v>2.5</v>
      </c>
      <c r="X48" s="7">
        <f>V48*10</f>
        <v>25</v>
      </c>
    </row>
    <row r="49" spans="1:26" s="60" customFormat="1" ht="12.75">
      <c r="A49" s="1"/>
      <c r="B49" s="2">
        <v>11</v>
      </c>
      <c r="C49" s="39" t="s">
        <v>219</v>
      </c>
      <c r="D49" s="39"/>
      <c r="E49" s="39" t="s">
        <v>301</v>
      </c>
      <c r="F49" s="39"/>
      <c r="G49" s="57">
        <v>145</v>
      </c>
      <c r="H49" s="30" t="s">
        <v>13</v>
      </c>
      <c r="I49" s="12" t="s">
        <v>19</v>
      </c>
      <c r="J49" s="13" t="str">
        <f t="shared" si="9"/>
        <v>0.5</v>
      </c>
      <c r="K49" s="26" t="s">
        <v>17</v>
      </c>
      <c r="L49" s="12" t="s">
        <v>11</v>
      </c>
      <c r="M49" s="14">
        <f t="shared" si="10"/>
        <v>1.5</v>
      </c>
      <c r="N49" s="115">
        <v>5</v>
      </c>
      <c r="O49" s="97">
        <v>0</v>
      </c>
      <c r="P49" s="14">
        <f t="shared" si="11"/>
        <v>1.5</v>
      </c>
      <c r="Q49" s="26" t="s">
        <v>21</v>
      </c>
      <c r="R49" s="12" t="s">
        <v>13</v>
      </c>
      <c r="S49" s="14">
        <f t="shared" si="12"/>
        <v>1.5</v>
      </c>
      <c r="T49" s="31" t="s">
        <v>47</v>
      </c>
      <c r="U49" s="12" t="s">
        <v>11</v>
      </c>
      <c r="V49" s="14">
        <f t="shared" si="13"/>
        <v>2.5</v>
      </c>
      <c r="W49" s="6"/>
      <c r="X49" s="7"/>
      <c r="Y49" s="6"/>
      <c r="Z49" s="61"/>
    </row>
    <row r="50" spans="1:22" ht="12.75">
      <c r="A50" s="1"/>
      <c r="B50" s="2">
        <v>12</v>
      </c>
      <c r="C50" s="15" t="s">
        <v>293</v>
      </c>
      <c r="D50" s="57" t="s">
        <v>96</v>
      </c>
      <c r="E50" s="15" t="s">
        <v>294</v>
      </c>
      <c r="F50" s="15"/>
      <c r="G50" s="16">
        <v>143</v>
      </c>
      <c r="H50" s="26" t="s">
        <v>23</v>
      </c>
      <c r="I50" s="12" t="s">
        <v>13</v>
      </c>
      <c r="J50" s="13" t="str">
        <f t="shared" si="9"/>
        <v>0</v>
      </c>
      <c r="K50" s="31" t="s">
        <v>47</v>
      </c>
      <c r="L50" s="12" t="s">
        <v>11</v>
      </c>
      <c r="M50" s="14">
        <f t="shared" si="10"/>
        <v>1</v>
      </c>
      <c r="N50" s="52">
        <v>14</v>
      </c>
      <c r="O50" s="97">
        <v>1</v>
      </c>
      <c r="P50" s="14">
        <f t="shared" si="11"/>
        <v>2</v>
      </c>
      <c r="Q50" s="31" t="s">
        <v>10</v>
      </c>
      <c r="R50" s="12" t="s">
        <v>19</v>
      </c>
      <c r="S50" s="14">
        <f t="shared" si="12"/>
        <v>2.5</v>
      </c>
      <c r="T50" s="26" t="s">
        <v>17</v>
      </c>
      <c r="U50" s="12" t="s">
        <v>13</v>
      </c>
      <c r="V50" s="14">
        <f t="shared" si="13"/>
        <v>2.5</v>
      </c>
    </row>
    <row r="51" spans="1:26" s="60" customFormat="1" ht="12.75">
      <c r="A51" s="1"/>
      <c r="B51" s="2">
        <v>13</v>
      </c>
      <c r="C51" s="15" t="s">
        <v>295</v>
      </c>
      <c r="D51" s="57"/>
      <c r="E51" s="15" t="s">
        <v>296</v>
      </c>
      <c r="F51" s="15"/>
      <c r="G51" s="16">
        <v>149</v>
      </c>
      <c r="H51" s="30" t="s">
        <v>13</v>
      </c>
      <c r="I51" s="12" t="s">
        <v>19</v>
      </c>
      <c r="J51" s="13" t="str">
        <f t="shared" si="9"/>
        <v>0.5</v>
      </c>
      <c r="K51" s="31" t="s">
        <v>15</v>
      </c>
      <c r="L51" s="12" t="s">
        <v>13</v>
      </c>
      <c r="M51" s="14">
        <f t="shared" si="10"/>
        <v>0.5</v>
      </c>
      <c r="N51" s="115">
        <v>4</v>
      </c>
      <c r="O51" s="97">
        <v>0</v>
      </c>
      <c r="P51" s="14">
        <f t="shared" si="11"/>
        <v>0.5</v>
      </c>
      <c r="Q51" s="26" t="s">
        <v>47</v>
      </c>
      <c r="R51" s="12" t="s">
        <v>11</v>
      </c>
      <c r="S51" s="14">
        <f t="shared" si="12"/>
        <v>1.5</v>
      </c>
      <c r="T51" s="31" t="s">
        <v>34</v>
      </c>
      <c r="U51" s="12" t="s">
        <v>19</v>
      </c>
      <c r="V51" s="14">
        <f t="shared" si="13"/>
        <v>2</v>
      </c>
      <c r="W51" s="6"/>
      <c r="X51" s="7"/>
      <c r="Y51" s="6"/>
      <c r="Z51" s="61"/>
    </row>
    <row r="52" spans="1:26" s="60" customFormat="1" ht="12.75">
      <c r="A52" s="1"/>
      <c r="B52" s="2">
        <v>14</v>
      </c>
      <c r="C52" s="15" t="s">
        <v>297</v>
      </c>
      <c r="D52" s="57" t="s">
        <v>96</v>
      </c>
      <c r="E52" s="15" t="s">
        <v>298</v>
      </c>
      <c r="F52" s="15"/>
      <c r="G52" s="16">
        <v>123</v>
      </c>
      <c r="H52" s="30" t="s">
        <v>13</v>
      </c>
      <c r="I52" s="12" t="s">
        <v>19</v>
      </c>
      <c r="J52" s="13" t="str">
        <f t="shared" si="9"/>
        <v>0.5</v>
      </c>
      <c r="K52" s="26" t="s">
        <v>14</v>
      </c>
      <c r="L52" s="12" t="s">
        <v>19</v>
      </c>
      <c r="M52" s="14">
        <f t="shared" si="10"/>
        <v>1</v>
      </c>
      <c r="N52" s="115">
        <v>12</v>
      </c>
      <c r="O52" s="97">
        <v>0</v>
      </c>
      <c r="P52" s="14">
        <f t="shared" si="11"/>
        <v>1</v>
      </c>
      <c r="Q52" s="31" t="s">
        <v>45</v>
      </c>
      <c r="R52" s="12" t="s">
        <v>19</v>
      </c>
      <c r="S52" s="14">
        <f t="shared" si="12"/>
        <v>1.5</v>
      </c>
      <c r="T52" s="26" t="s">
        <v>35</v>
      </c>
      <c r="U52" s="12" t="s">
        <v>19</v>
      </c>
      <c r="V52" s="14">
        <f t="shared" si="13"/>
        <v>2</v>
      </c>
      <c r="W52" s="6"/>
      <c r="X52" s="7"/>
      <c r="Y52" s="6"/>
      <c r="Z52" s="61"/>
    </row>
    <row r="53" spans="1:22" ht="12.75">
      <c r="A53" s="1"/>
      <c r="B53" s="2">
        <v>15</v>
      </c>
      <c r="C53" s="15" t="s">
        <v>299</v>
      </c>
      <c r="D53" s="57"/>
      <c r="E53" s="15" t="s">
        <v>300</v>
      </c>
      <c r="F53" s="15"/>
      <c r="G53" s="16">
        <v>149</v>
      </c>
      <c r="H53" s="31" t="s">
        <v>17</v>
      </c>
      <c r="I53" s="12" t="s">
        <v>19</v>
      </c>
      <c r="J53" s="13" t="str">
        <f t="shared" si="9"/>
        <v>0.5</v>
      </c>
      <c r="K53" s="26" t="s">
        <v>12</v>
      </c>
      <c r="L53" s="12" t="s">
        <v>19</v>
      </c>
      <c r="M53" s="14">
        <f t="shared" si="10"/>
        <v>1</v>
      </c>
      <c r="N53" s="115">
        <v>3</v>
      </c>
      <c r="O53" s="97">
        <v>0</v>
      </c>
      <c r="P53" s="14">
        <f t="shared" si="11"/>
        <v>1</v>
      </c>
      <c r="Q53" s="26" t="s">
        <v>34</v>
      </c>
      <c r="R53" s="12" t="s">
        <v>19</v>
      </c>
      <c r="S53" s="14">
        <f t="shared" si="12"/>
        <v>1.5</v>
      </c>
      <c r="T53" s="31" t="s">
        <v>15</v>
      </c>
      <c r="U53" s="12" t="s">
        <v>13</v>
      </c>
      <c r="V53" s="14">
        <f t="shared" si="13"/>
        <v>1.5</v>
      </c>
    </row>
    <row r="54" spans="1:24" ht="12.75">
      <c r="A54" s="1"/>
      <c r="B54" s="2">
        <v>16</v>
      </c>
      <c r="C54" s="23" t="s">
        <v>58</v>
      </c>
      <c r="E54" s="23" t="s">
        <v>43</v>
      </c>
      <c r="F54" s="92">
        <v>108</v>
      </c>
      <c r="G54" s="24">
        <v>121</v>
      </c>
      <c r="H54" s="32" t="s">
        <v>16</v>
      </c>
      <c r="I54" s="19" t="s">
        <v>13</v>
      </c>
      <c r="J54" s="33" t="str">
        <f t="shared" si="9"/>
        <v>0</v>
      </c>
      <c r="K54" s="27" t="s">
        <v>31</v>
      </c>
      <c r="L54" s="19" t="s">
        <v>13</v>
      </c>
      <c r="M54" s="20">
        <f t="shared" si="10"/>
        <v>0</v>
      </c>
      <c r="N54" s="130">
        <v>8</v>
      </c>
      <c r="O54" s="101">
        <v>0</v>
      </c>
      <c r="P54" s="20">
        <f t="shared" si="11"/>
        <v>0</v>
      </c>
      <c r="Q54" s="131">
        <v>13</v>
      </c>
      <c r="R54" s="101">
        <v>0</v>
      </c>
      <c r="S54" s="20">
        <f t="shared" si="12"/>
        <v>0</v>
      </c>
      <c r="T54" s="27" t="s">
        <v>29</v>
      </c>
      <c r="U54" s="19" t="s">
        <v>13</v>
      </c>
      <c r="V54" s="20">
        <f t="shared" si="13"/>
        <v>0</v>
      </c>
      <c r="X54" s="7">
        <f>V54*10</f>
        <v>0</v>
      </c>
    </row>
    <row r="56" spans="3:22" ht="12.75">
      <c r="C56" s="63" t="s">
        <v>61</v>
      </c>
      <c r="H56" s="197" t="s">
        <v>51</v>
      </c>
      <c r="I56" s="198"/>
      <c r="J56" s="198"/>
      <c r="L56" s="191" t="s">
        <v>221</v>
      </c>
      <c r="M56" s="192"/>
      <c r="N56" s="193"/>
      <c r="O56" s="50"/>
      <c r="P56" s="194" t="s">
        <v>222</v>
      </c>
      <c r="Q56" s="195"/>
      <c r="R56" s="196"/>
      <c r="S56" s="18"/>
      <c r="T56" s="185" t="s">
        <v>25</v>
      </c>
      <c r="U56" s="186"/>
      <c r="V56" s="187"/>
    </row>
    <row r="58" spans="8:22" ht="12.75">
      <c r="H58" s="188" t="s">
        <v>1</v>
      </c>
      <c r="I58" s="189"/>
      <c r="J58" s="190"/>
      <c r="K58" s="189" t="s">
        <v>2</v>
      </c>
      <c r="L58" s="189"/>
      <c r="M58" s="189"/>
      <c r="N58" s="188" t="s">
        <v>3</v>
      </c>
      <c r="O58" s="189"/>
      <c r="P58" s="190"/>
      <c r="Q58" s="188" t="s">
        <v>4</v>
      </c>
      <c r="R58" s="189"/>
      <c r="S58" s="190"/>
      <c r="T58" s="188" t="s">
        <v>5</v>
      </c>
      <c r="U58" s="189"/>
      <c r="V58" s="190"/>
    </row>
    <row r="59" spans="3:24" ht="12.75">
      <c r="C59" s="72"/>
      <c r="D59" s="85"/>
      <c r="E59" s="72"/>
      <c r="F59" s="72"/>
      <c r="G59" s="86"/>
      <c r="H59" s="25" t="s">
        <v>6</v>
      </c>
      <c r="I59" s="10" t="s">
        <v>7</v>
      </c>
      <c r="J59" s="11" t="s">
        <v>8</v>
      </c>
      <c r="K59" s="103" t="s">
        <v>6</v>
      </c>
      <c r="L59" s="10" t="s">
        <v>7</v>
      </c>
      <c r="M59" s="104" t="s">
        <v>8</v>
      </c>
      <c r="N59" s="25" t="s">
        <v>6</v>
      </c>
      <c r="O59" s="10" t="s">
        <v>7</v>
      </c>
      <c r="P59" s="11" t="s">
        <v>8</v>
      </c>
      <c r="Q59" s="103" t="s">
        <v>6</v>
      </c>
      <c r="R59" s="10" t="s">
        <v>7</v>
      </c>
      <c r="S59" s="11" t="s">
        <v>8</v>
      </c>
      <c r="T59" s="25" t="s">
        <v>6</v>
      </c>
      <c r="U59" s="10" t="s">
        <v>7</v>
      </c>
      <c r="V59" s="11" t="s">
        <v>8</v>
      </c>
      <c r="X59" s="7" t="s">
        <v>177</v>
      </c>
    </row>
    <row r="60" spans="1:22" ht="12.75">
      <c r="A60" s="1" t="s">
        <v>218</v>
      </c>
      <c r="B60" s="2">
        <v>1</v>
      </c>
      <c r="C60" s="15" t="s">
        <v>164</v>
      </c>
      <c r="D60" s="57" t="s">
        <v>96</v>
      </c>
      <c r="E60" s="15" t="s">
        <v>243</v>
      </c>
      <c r="F60" s="15"/>
      <c r="G60" s="16">
        <v>127</v>
      </c>
      <c r="H60" s="31" t="s">
        <v>228</v>
      </c>
      <c r="I60" s="12" t="s">
        <v>11</v>
      </c>
      <c r="J60" s="13" t="str">
        <f aca="true" t="shared" si="14" ref="J60:J84">I60</f>
        <v>1</v>
      </c>
      <c r="K60" s="28" t="s">
        <v>17</v>
      </c>
      <c r="L60" s="12" t="s">
        <v>13</v>
      </c>
      <c r="M60" s="18">
        <f aca="true" t="shared" si="15" ref="M60:M84">(J60+L60)</f>
        <v>1</v>
      </c>
      <c r="N60" s="53">
        <v>15</v>
      </c>
      <c r="O60" s="12" t="s">
        <v>11</v>
      </c>
      <c r="P60" s="14">
        <f aca="true" t="shared" si="16" ref="P60:P84">(M60+O60)</f>
        <v>2</v>
      </c>
      <c r="Q60" s="127" t="s">
        <v>23</v>
      </c>
      <c r="R60" s="12" t="s">
        <v>11</v>
      </c>
      <c r="S60" s="14">
        <f aca="true" t="shared" si="17" ref="S60:S84">(P60+R60)</f>
        <v>3</v>
      </c>
      <c r="T60" s="26" t="s">
        <v>14</v>
      </c>
      <c r="U60" s="12" t="s">
        <v>11</v>
      </c>
      <c r="V60" s="14">
        <f aca="true" t="shared" si="18" ref="V60:V84">(S60+U60)</f>
        <v>4</v>
      </c>
    </row>
    <row r="61" spans="1:24" ht="12.75">
      <c r="A61" s="1" t="s">
        <v>218</v>
      </c>
      <c r="B61" s="2">
        <v>2</v>
      </c>
      <c r="C61" s="58" t="s">
        <v>136</v>
      </c>
      <c r="D61" s="69"/>
      <c r="E61" s="58" t="s">
        <v>70</v>
      </c>
      <c r="F61" s="93"/>
      <c r="G61" s="24">
        <v>127</v>
      </c>
      <c r="H61" s="26" t="s">
        <v>23</v>
      </c>
      <c r="I61" s="12" t="s">
        <v>11</v>
      </c>
      <c r="J61" s="13" t="str">
        <f t="shared" si="14"/>
        <v>1</v>
      </c>
      <c r="K61" s="127" t="s">
        <v>46</v>
      </c>
      <c r="L61" s="12" t="s">
        <v>11</v>
      </c>
      <c r="M61" s="18">
        <f t="shared" si="15"/>
        <v>2</v>
      </c>
      <c r="N61" s="51">
        <v>4</v>
      </c>
      <c r="O61" s="97">
        <v>1</v>
      </c>
      <c r="P61" s="14">
        <f t="shared" si="16"/>
        <v>3</v>
      </c>
      <c r="Q61" s="127" t="s">
        <v>14</v>
      </c>
      <c r="R61" s="12" t="s">
        <v>13</v>
      </c>
      <c r="S61" s="14">
        <f t="shared" si="17"/>
        <v>3</v>
      </c>
      <c r="T61" s="26" t="s">
        <v>20</v>
      </c>
      <c r="U61" s="12" t="s">
        <v>11</v>
      </c>
      <c r="V61" s="14">
        <f t="shared" si="18"/>
        <v>4</v>
      </c>
      <c r="X61" s="7">
        <f>V61*10</f>
        <v>40</v>
      </c>
    </row>
    <row r="62" spans="1:24" ht="12.75">
      <c r="A62" s="1" t="s">
        <v>218</v>
      </c>
      <c r="B62" s="2">
        <v>3</v>
      </c>
      <c r="C62" s="48" t="s">
        <v>120</v>
      </c>
      <c r="D62" s="64"/>
      <c r="E62" s="48" t="s">
        <v>107</v>
      </c>
      <c r="F62" s="94">
        <v>104</v>
      </c>
      <c r="G62" s="49">
        <v>124</v>
      </c>
      <c r="H62" s="26" t="s">
        <v>229</v>
      </c>
      <c r="I62" s="12" t="s">
        <v>11</v>
      </c>
      <c r="J62" s="13" t="str">
        <f t="shared" si="14"/>
        <v>1</v>
      </c>
      <c r="K62" s="127" t="s">
        <v>34</v>
      </c>
      <c r="L62" s="12" t="s">
        <v>11</v>
      </c>
      <c r="M62" s="18">
        <f t="shared" si="15"/>
        <v>2</v>
      </c>
      <c r="N62" s="51">
        <v>7</v>
      </c>
      <c r="O62" s="97">
        <v>1</v>
      </c>
      <c r="P62" s="14">
        <f t="shared" si="16"/>
        <v>3</v>
      </c>
      <c r="Q62" s="28" t="s">
        <v>21</v>
      </c>
      <c r="R62" s="12" t="s">
        <v>11</v>
      </c>
      <c r="S62" s="14">
        <f t="shared" si="17"/>
        <v>4</v>
      </c>
      <c r="T62" s="31" t="s">
        <v>11</v>
      </c>
      <c r="U62" s="12" t="s">
        <v>13</v>
      </c>
      <c r="V62" s="14">
        <f t="shared" si="18"/>
        <v>4</v>
      </c>
      <c r="X62" s="7">
        <f>V62*10</f>
        <v>40</v>
      </c>
    </row>
    <row r="63" spans="1:24" ht="12.75">
      <c r="A63" s="1" t="s">
        <v>218</v>
      </c>
      <c r="B63" s="2">
        <v>4</v>
      </c>
      <c r="C63" s="23" t="s">
        <v>208</v>
      </c>
      <c r="D63" s="64"/>
      <c r="E63" s="48" t="s">
        <v>37</v>
      </c>
      <c r="F63" s="94"/>
      <c r="G63" s="49" t="s">
        <v>279</v>
      </c>
      <c r="H63" s="26" t="s">
        <v>31</v>
      </c>
      <c r="I63" s="12" t="s">
        <v>11</v>
      </c>
      <c r="J63" s="13" t="str">
        <f t="shared" si="14"/>
        <v>1</v>
      </c>
      <c r="K63" s="127" t="s">
        <v>11</v>
      </c>
      <c r="L63" s="12" t="s">
        <v>11</v>
      </c>
      <c r="M63" s="18">
        <f>(J63+L63)</f>
        <v>2</v>
      </c>
      <c r="N63" s="53">
        <v>2</v>
      </c>
      <c r="O63" s="97">
        <v>0</v>
      </c>
      <c r="P63" s="14">
        <f>(M63+O63)</f>
        <v>2</v>
      </c>
      <c r="Q63" s="28" t="s">
        <v>46</v>
      </c>
      <c r="R63" s="12" t="s">
        <v>11</v>
      </c>
      <c r="S63" s="14">
        <f>(P63+R63)</f>
        <v>3</v>
      </c>
      <c r="T63" s="26" t="s">
        <v>10</v>
      </c>
      <c r="U63" s="12" t="s">
        <v>11</v>
      </c>
      <c r="V63" s="14">
        <f>(S63+U63)</f>
        <v>4</v>
      </c>
      <c r="X63" s="7">
        <f>V63*10</f>
        <v>40</v>
      </c>
    </row>
    <row r="64" spans="1:24" ht="12.75">
      <c r="A64" s="1"/>
      <c r="B64" s="2">
        <v>5</v>
      </c>
      <c r="C64" s="48" t="s">
        <v>122</v>
      </c>
      <c r="D64" s="64"/>
      <c r="E64" s="48" t="s">
        <v>37</v>
      </c>
      <c r="F64" s="94"/>
      <c r="G64" s="49">
        <v>144</v>
      </c>
      <c r="H64" s="30" t="s">
        <v>13</v>
      </c>
      <c r="I64" s="12" t="s">
        <v>19</v>
      </c>
      <c r="J64" s="13" t="str">
        <f t="shared" si="14"/>
        <v>0.5</v>
      </c>
      <c r="K64" s="28" t="s">
        <v>16</v>
      </c>
      <c r="L64" s="12" t="s">
        <v>19</v>
      </c>
      <c r="M64" s="18">
        <f aca="true" t="shared" si="19" ref="M64:M74">(J64+L64)</f>
        <v>1</v>
      </c>
      <c r="N64" s="53">
        <v>20</v>
      </c>
      <c r="O64" s="97">
        <v>1</v>
      </c>
      <c r="P64" s="14">
        <f aca="true" t="shared" si="20" ref="P64:P74">(M64+O64)</f>
        <v>2</v>
      </c>
      <c r="Q64" s="127" t="s">
        <v>20</v>
      </c>
      <c r="R64" s="12" t="s">
        <v>19</v>
      </c>
      <c r="S64" s="14">
        <f aca="true" t="shared" si="21" ref="S64:S74">(P64+R64)</f>
        <v>2.5</v>
      </c>
      <c r="T64" s="26" t="s">
        <v>45</v>
      </c>
      <c r="U64" s="12" t="s">
        <v>11</v>
      </c>
      <c r="V64" s="14">
        <f aca="true" t="shared" si="22" ref="V64:V74">(S64+U64)</f>
        <v>3.5</v>
      </c>
      <c r="X64" s="7">
        <f aca="true" t="shared" si="23" ref="X64:X71">V64*10</f>
        <v>35</v>
      </c>
    </row>
    <row r="65" spans="1:24" ht="12.75">
      <c r="A65" s="1"/>
      <c r="B65" s="2">
        <v>6</v>
      </c>
      <c r="C65" s="23" t="s">
        <v>220</v>
      </c>
      <c r="E65" s="23" t="s">
        <v>18</v>
      </c>
      <c r="F65" s="92"/>
      <c r="G65" s="24">
        <v>129</v>
      </c>
      <c r="H65" s="26" t="s">
        <v>34</v>
      </c>
      <c r="I65" s="12" t="s">
        <v>19</v>
      </c>
      <c r="J65" s="13" t="str">
        <f t="shared" si="14"/>
        <v>0.5</v>
      </c>
      <c r="K65" s="127" t="s">
        <v>12</v>
      </c>
      <c r="L65" s="12" t="s">
        <v>19</v>
      </c>
      <c r="M65" s="18">
        <f t="shared" si="19"/>
        <v>1</v>
      </c>
      <c r="N65" s="51">
        <v>16</v>
      </c>
      <c r="O65" s="97">
        <v>0</v>
      </c>
      <c r="P65" s="14">
        <f t="shared" si="20"/>
        <v>1</v>
      </c>
      <c r="Q65" s="127" t="s">
        <v>228</v>
      </c>
      <c r="R65" s="12" t="s">
        <v>11</v>
      </c>
      <c r="S65" s="14">
        <f t="shared" si="21"/>
        <v>2</v>
      </c>
      <c r="T65" s="31" t="s">
        <v>29</v>
      </c>
      <c r="U65" s="12" t="s">
        <v>11</v>
      </c>
      <c r="V65" s="14">
        <f t="shared" si="22"/>
        <v>3</v>
      </c>
      <c r="X65" s="7">
        <f t="shared" si="23"/>
        <v>30</v>
      </c>
    </row>
    <row r="66" spans="1:22" ht="12.75">
      <c r="A66" s="1" t="s">
        <v>281</v>
      </c>
      <c r="B66" s="2">
        <v>7</v>
      </c>
      <c r="C66" s="15" t="s">
        <v>259</v>
      </c>
      <c r="D66" s="57"/>
      <c r="E66" s="15" t="s">
        <v>260</v>
      </c>
      <c r="F66" s="15"/>
      <c r="G66" s="16">
        <v>122</v>
      </c>
      <c r="H66" s="30" t="s">
        <v>13</v>
      </c>
      <c r="I66" s="12" t="s">
        <v>19</v>
      </c>
      <c r="J66" s="13" t="str">
        <f t="shared" si="14"/>
        <v>0.5</v>
      </c>
      <c r="K66" s="28" t="s">
        <v>230</v>
      </c>
      <c r="L66" s="12" t="s">
        <v>11</v>
      </c>
      <c r="M66" s="18">
        <f t="shared" si="19"/>
        <v>1.5</v>
      </c>
      <c r="N66" s="53">
        <v>3</v>
      </c>
      <c r="O66" s="97">
        <v>0</v>
      </c>
      <c r="P66" s="14">
        <f t="shared" si="20"/>
        <v>1.5</v>
      </c>
      <c r="Q66" s="127" t="s">
        <v>49</v>
      </c>
      <c r="R66" s="12" t="s">
        <v>19</v>
      </c>
      <c r="S66" s="14">
        <f t="shared" si="21"/>
        <v>2</v>
      </c>
      <c r="T66" s="26" t="s">
        <v>47</v>
      </c>
      <c r="U66" s="12" t="s">
        <v>11</v>
      </c>
      <c r="V66" s="14">
        <f t="shared" si="22"/>
        <v>3</v>
      </c>
    </row>
    <row r="67" spans="1:24" ht="12.75">
      <c r="A67" s="1" t="s">
        <v>282</v>
      </c>
      <c r="B67" s="2">
        <v>8</v>
      </c>
      <c r="C67" s="23" t="s">
        <v>109</v>
      </c>
      <c r="E67" s="23" t="s">
        <v>24</v>
      </c>
      <c r="F67" s="93"/>
      <c r="G67" s="46">
        <v>107</v>
      </c>
      <c r="H67" s="26" t="s">
        <v>49</v>
      </c>
      <c r="I67" s="12" t="s">
        <v>11</v>
      </c>
      <c r="J67" s="13" t="str">
        <f t="shared" si="14"/>
        <v>1</v>
      </c>
      <c r="K67" s="28" t="s">
        <v>29</v>
      </c>
      <c r="L67" s="12" t="s">
        <v>19</v>
      </c>
      <c r="M67" s="18">
        <f t="shared" si="19"/>
        <v>1.5</v>
      </c>
      <c r="N67" s="30" t="s">
        <v>13</v>
      </c>
      <c r="O67" s="12" t="s">
        <v>19</v>
      </c>
      <c r="P67" s="14">
        <f t="shared" si="20"/>
        <v>2</v>
      </c>
      <c r="Q67" s="127" t="s">
        <v>47</v>
      </c>
      <c r="R67" s="12" t="s">
        <v>11</v>
      </c>
      <c r="S67" s="14">
        <f t="shared" si="21"/>
        <v>3</v>
      </c>
      <c r="T67" s="31" t="s">
        <v>17</v>
      </c>
      <c r="U67" s="12" t="s">
        <v>13</v>
      </c>
      <c r="V67" s="14">
        <f t="shared" si="22"/>
        <v>3</v>
      </c>
      <c r="X67" s="7">
        <f t="shared" si="23"/>
        <v>30</v>
      </c>
    </row>
    <row r="68" spans="1:22" ht="12.75">
      <c r="A68" s="1" t="s">
        <v>283</v>
      </c>
      <c r="B68" s="2">
        <v>9</v>
      </c>
      <c r="C68" s="15" t="s">
        <v>261</v>
      </c>
      <c r="D68" s="57"/>
      <c r="E68" s="15" t="s">
        <v>262</v>
      </c>
      <c r="F68" s="15"/>
      <c r="G68" s="16">
        <v>105</v>
      </c>
      <c r="H68" s="31" t="s">
        <v>21</v>
      </c>
      <c r="I68" s="12" t="s">
        <v>13</v>
      </c>
      <c r="J68" s="13" t="str">
        <f t="shared" si="14"/>
        <v>0</v>
      </c>
      <c r="K68" s="127" t="s">
        <v>31</v>
      </c>
      <c r="L68" s="12" t="s">
        <v>11</v>
      </c>
      <c r="M68" s="18">
        <f t="shared" si="19"/>
        <v>1</v>
      </c>
      <c r="N68" s="51">
        <v>23</v>
      </c>
      <c r="O68" s="97">
        <v>1</v>
      </c>
      <c r="P68" s="14">
        <f t="shared" si="20"/>
        <v>2</v>
      </c>
      <c r="Q68" s="28" t="s">
        <v>11</v>
      </c>
      <c r="R68" s="12" t="s">
        <v>13</v>
      </c>
      <c r="S68" s="14">
        <f t="shared" si="21"/>
        <v>2</v>
      </c>
      <c r="T68" s="31" t="s">
        <v>46</v>
      </c>
      <c r="U68" s="12" t="s">
        <v>11</v>
      </c>
      <c r="V68" s="14">
        <f t="shared" si="22"/>
        <v>3</v>
      </c>
    </row>
    <row r="69" spans="1:24" ht="12.75">
      <c r="A69" s="1" t="s">
        <v>283</v>
      </c>
      <c r="B69" s="2">
        <v>10</v>
      </c>
      <c r="C69" s="23" t="s">
        <v>91</v>
      </c>
      <c r="E69" s="23" t="s">
        <v>28</v>
      </c>
      <c r="F69" s="92"/>
      <c r="G69" s="46">
        <v>104</v>
      </c>
      <c r="H69" s="30" t="s">
        <v>13</v>
      </c>
      <c r="I69" s="12" t="s">
        <v>19</v>
      </c>
      <c r="J69" s="13" t="str">
        <f t="shared" si="14"/>
        <v>0.5</v>
      </c>
      <c r="K69" s="28" t="s">
        <v>48</v>
      </c>
      <c r="L69" s="12" t="s">
        <v>11</v>
      </c>
      <c r="M69" s="18">
        <f t="shared" si="19"/>
        <v>1.5</v>
      </c>
      <c r="N69" s="53">
        <v>11</v>
      </c>
      <c r="O69" s="97">
        <v>1</v>
      </c>
      <c r="P69" s="14">
        <f t="shared" si="20"/>
        <v>2.5</v>
      </c>
      <c r="Q69" s="28" t="s">
        <v>12</v>
      </c>
      <c r="R69" s="12" t="s">
        <v>19</v>
      </c>
      <c r="S69" s="14">
        <f t="shared" si="21"/>
        <v>3</v>
      </c>
      <c r="T69" s="31" t="s">
        <v>21</v>
      </c>
      <c r="U69" s="12" t="s">
        <v>13</v>
      </c>
      <c r="V69" s="14">
        <f t="shared" si="22"/>
        <v>3</v>
      </c>
      <c r="X69" s="7">
        <f t="shared" si="23"/>
        <v>30</v>
      </c>
    </row>
    <row r="70" spans="1:22" ht="12.75">
      <c r="A70" s="1"/>
      <c r="B70" s="2">
        <v>11</v>
      </c>
      <c r="C70" s="15" t="s">
        <v>263</v>
      </c>
      <c r="D70" s="57"/>
      <c r="E70" s="15" t="s">
        <v>264</v>
      </c>
      <c r="F70" s="15"/>
      <c r="G70" s="16">
        <v>138</v>
      </c>
      <c r="H70" s="26" t="s">
        <v>47</v>
      </c>
      <c r="I70" s="12" t="s">
        <v>11</v>
      </c>
      <c r="J70" s="13" t="str">
        <f t="shared" si="14"/>
        <v>1</v>
      </c>
      <c r="K70" s="127" t="s">
        <v>10</v>
      </c>
      <c r="L70" s="12" t="s">
        <v>19</v>
      </c>
      <c r="M70" s="18">
        <f t="shared" si="19"/>
        <v>1.5</v>
      </c>
      <c r="N70" s="51">
        <v>10</v>
      </c>
      <c r="O70" s="97">
        <v>0</v>
      </c>
      <c r="P70" s="14">
        <f t="shared" si="20"/>
        <v>1.5</v>
      </c>
      <c r="Q70" s="127" t="s">
        <v>226</v>
      </c>
      <c r="R70" s="12" t="s">
        <v>11</v>
      </c>
      <c r="S70" s="14">
        <f t="shared" si="21"/>
        <v>2.5</v>
      </c>
      <c r="T70" s="26" t="s">
        <v>16</v>
      </c>
      <c r="U70" s="12" t="s">
        <v>13</v>
      </c>
      <c r="V70" s="14">
        <f t="shared" si="22"/>
        <v>2.5</v>
      </c>
    </row>
    <row r="71" spans="1:24" ht="12.75">
      <c r="A71" s="1"/>
      <c r="B71" s="2">
        <v>12</v>
      </c>
      <c r="C71" s="48" t="s">
        <v>27</v>
      </c>
      <c r="D71" s="64"/>
      <c r="E71" s="23" t="s">
        <v>28</v>
      </c>
      <c r="F71" s="92">
        <v>134</v>
      </c>
      <c r="G71" s="24">
        <v>126</v>
      </c>
      <c r="H71" s="31" t="s">
        <v>17</v>
      </c>
      <c r="I71" s="12" t="s">
        <v>13</v>
      </c>
      <c r="J71" s="13" t="str">
        <f t="shared" si="14"/>
        <v>0</v>
      </c>
      <c r="K71" s="28" t="s">
        <v>23</v>
      </c>
      <c r="L71" s="12" t="s">
        <v>13</v>
      </c>
      <c r="M71" s="18">
        <f t="shared" si="19"/>
        <v>0</v>
      </c>
      <c r="N71" s="108" t="s">
        <v>13</v>
      </c>
      <c r="O71" s="97" t="s">
        <v>11</v>
      </c>
      <c r="P71" s="14">
        <f t="shared" si="20"/>
        <v>1</v>
      </c>
      <c r="Q71" s="127" t="s">
        <v>34</v>
      </c>
      <c r="R71" s="12" t="s">
        <v>19</v>
      </c>
      <c r="S71" s="14">
        <f t="shared" si="21"/>
        <v>1.5</v>
      </c>
      <c r="T71" s="26" t="s">
        <v>226</v>
      </c>
      <c r="U71" s="12" t="s">
        <v>11</v>
      </c>
      <c r="V71" s="14">
        <f t="shared" si="22"/>
        <v>2.5</v>
      </c>
      <c r="X71" s="7">
        <f t="shared" si="23"/>
        <v>25</v>
      </c>
    </row>
    <row r="72" spans="1:22" ht="12.75">
      <c r="A72" s="1"/>
      <c r="B72" s="2">
        <v>13</v>
      </c>
      <c r="C72" s="15" t="s">
        <v>265</v>
      </c>
      <c r="D72" s="57" t="s">
        <v>96</v>
      </c>
      <c r="E72" s="15" t="s">
        <v>266</v>
      </c>
      <c r="F72" s="15"/>
      <c r="G72" s="16">
        <v>107</v>
      </c>
      <c r="H72" s="30" t="s">
        <v>13</v>
      </c>
      <c r="I72" s="12" t="s">
        <v>19</v>
      </c>
      <c r="J72" s="13" t="str">
        <f t="shared" si="14"/>
        <v>0.5</v>
      </c>
      <c r="K72" s="127" t="s">
        <v>50</v>
      </c>
      <c r="L72" s="12" t="s">
        <v>11</v>
      </c>
      <c r="M72" s="18">
        <f t="shared" si="19"/>
        <v>1.5</v>
      </c>
      <c r="N72" s="51">
        <v>17</v>
      </c>
      <c r="O72" s="97">
        <v>0</v>
      </c>
      <c r="P72" s="14">
        <f t="shared" si="20"/>
        <v>1.5</v>
      </c>
      <c r="Q72" s="127" t="s">
        <v>45</v>
      </c>
      <c r="R72" s="12" t="s">
        <v>13</v>
      </c>
      <c r="S72" s="14">
        <f t="shared" si="21"/>
        <v>1.5</v>
      </c>
      <c r="T72" s="26" t="s">
        <v>49</v>
      </c>
      <c r="U72" s="12" t="s">
        <v>11</v>
      </c>
      <c r="V72" s="14">
        <f t="shared" si="22"/>
        <v>2.5</v>
      </c>
    </row>
    <row r="73" spans="1:22" ht="12.75">
      <c r="A73" s="1"/>
      <c r="B73" s="2">
        <v>14</v>
      </c>
      <c r="C73" s="15" t="s">
        <v>267</v>
      </c>
      <c r="D73" s="57"/>
      <c r="E73" s="15"/>
      <c r="F73" s="15"/>
      <c r="G73" s="16" t="s">
        <v>268</v>
      </c>
      <c r="H73" s="31" t="s">
        <v>16</v>
      </c>
      <c r="I73" s="12" t="s">
        <v>19</v>
      </c>
      <c r="J73" s="13" t="str">
        <f t="shared" si="14"/>
        <v>0.5</v>
      </c>
      <c r="K73" s="28" t="s">
        <v>14</v>
      </c>
      <c r="L73" s="12" t="s">
        <v>13</v>
      </c>
      <c r="M73" s="18">
        <f t="shared" si="19"/>
        <v>0.5</v>
      </c>
      <c r="N73" s="53">
        <v>19</v>
      </c>
      <c r="O73" s="56">
        <v>0.5</v>
      </c>
      <c r="P73" s="14">
        <f t="shared" si="20"/>
        <v>1</v>
      </c>
      <c r="Q73" s="28" t="s">
        <v>31</v>
      </c>
      <c r="R73" s="12" t="s">
        <v>19</v>
      </c>
      <c r="S73" s="14">
        <f t="shared" si="21"/>
        <v>1.5</v>
      </c>
      <c r="T73" s="31" t="s">
        <v>48</v>
      </c>
      <c r="U73" s="12" t="s">
        <v>11</v>
      </c>
      <c r="V73" s="14">
        <f t="shared" si="22"/>
        <v>2.5</v>
      </c>
    </row>
    <row r="74" spans="1:22" ht="12.75">
      <c r="A74" s="1" t="s">
        <v>284</v>
      </c>
      <c r="B74" s="2">
        <v>15</v>
      </c>
      <c r="C74" s="15" t="s">
        <v>269</v>
      </c>
      <c r="D74" s="57"/>
      <c r="E74" s="15" t="s">
        <v>270</v>
      </c>
      <c r="F74" s="15"/>
      <c r="G74" s="16">
        <v>107</v>
      </c>
      <c r="H74" s="30" t="s">
        <v>13</v>
      </c>
      <c r="I74" s="12" t="s">
        <v>19</v>
      </c>
      <c r="J74" s="13" t="str">
        <f t="shared" si="14"/>
        <v>0.5</v>
      </c>
      <c r="K74" s="127" t="s">
        <v>226</v>
      </c>
      <c r="L74" s="12" t="s">
        <v>11</v>
      </c>
      <c r="M74" s="18">
        <f t="shared" si="19"/>
        <v>1.5</v>
      </c>
      <c r="N74" s="51">
        <v>1</v>
      </c>
      <c r="O74" s="97">
        <v>0</v>
      </c>
      <c r="P74" s="14">
        <f t="shared" si="20"/>
        <v>1.5</v>
      </c>
      <c r="Q74" s="28" t="s">
        <v>35</v>
      </c>
      <c r="R74" s="12" t="s">
        <v>11</v>
      </c>
      <c r="S74" s="14">
        <f t="shared" si="21"/>
        <v>2.5</v>
      </c>
      <c r="T74" s="31" t="s">
        <v>12</v>
      </c>
      <c r="U74" s="12" t="s">
        <v>13</v>
      </c>
      <c r="V74" s="14">
        <f t="shared" si="22"/>
        <v>2.5</v>
      </c>
    </row>
    <row r="75" spans="1:26" s="60" customFormat="1" ht="12.75">
      <c r="A75" s="1"/>
      <c r="B75" s="2">
        <v>16</v>
      </c>
      <c r="C75" s="15" t="s">
        <v>271</v>
      </c>
      <c r="D75" s="57" t="s">
        <v>96</v>
      </c>
      <c r="E75" s="15" t="s">
        <v>243</v>
      </c>
      <c r="F75" s="15"/>
      <c r="G75" s="16">
        <v>117</v>
      </c>
      <c r="H75" s="53">
        <v>11</v>
      </c>
      <c r="I75" s="97">
        <v>0</v>
      </c>
      <c r="J75" s="13">
        <f t="shared" si="14"/>
        <v>0</v>
      </c>
      <c r="K75" s="28" t="s">
        <v>229</v>
      </c>
      <c r="L75" s="12" t="s">
        <v>11</v>
      </c>
      <c r="M75" s="18">
        <f t="shared" si="15"/>
        <v>1</v>
      </c>
      <c r="N75" s="53">
        <v>6</v>
      </c>
      <c r="O75" s="97">
        <v>1</v>
      </c>
      <c r="P75" s="14">
        <f t="shared" si="16"/>
        <v>2</v>
      </c>
      <c r="Q75" s="28" t="s">
        <v>10</v>
      </c>
      <c r="R75" s="12" t="s">
        <v>13</v>
      </c>
      <c r="S75" s="14">
        <f t="shared" si="17"/>
        <v>2</v>
      </c>
      <c r="T75" s="31" t="s">
        <v>15</v>
      </c>
      <c r="U75" s="12" t="s">
        <v>13</v>
      </c>
      <c r="V75" s="14">
        <f t="shared" si="18"/>
        <v>2</v>
      </c>
      <c r="W75" s="6"/>
      <c r="X75" s="7"/>
      <c r="Y75" s="6"/>
      <c r="Z75" s="61"/>
    </row>
    <row r="76" spans="1:26" s="60" customFormat="1" ht="12.75">
      <c r="A76" s="1"/>
      <c r="B76" s="2">
        <v>17</v>
      </c>
      <c r="C76" s="23" t="s">
        <v>128</v>
      </c>
      <c r="D76" s="46"/>
      <c r="E76" s="23" t="s">
        <v>22</v>
      </c>
      <c r="F76" s="92"/>
      <c r="G76" s="24">
        <v>84</v>
      </c>
      <c r="H76" s="108" t="s">
        <v>13</v>
      </c>
      <c r="I76" s="12" t="s">
        <v>11</v>
      </c>
      <c r="J76" s="13" t="str">
        <f t="shared" si="14"/>
        <v>1</v>
      </c>
      <c r="K76" s="28" t="s">
        <v>21</v>
      </c>
      <c r="L76" s="12" t="s">
        <v>13</v>
      </c>
      <c r="M76" s="18">
        <f t="shared" si="15"/>
        <v>1</v>
      </c>
      <c r="N76" s="53">
        <v>13</v>
      </c>
      <c r="O76" s="97">
        <v>1</v>
      </c>
      <c r="P76" s="14">
        <f t="shared" si="16"/>
        <v>2</v>
      </c>
      <c r="Q76" s="127" t="s">
        <v>17</v>
      </c>
      <c r="R76" s="12" t="s">
        <v>13</v>
      </c>
      <c r="S76" s="14">
        <f t="shared" si="17"/>
        <v>2</v>
      </c>
      <c r="T76" s="26" t="s">
        <v>23</v>
      </c>
      <c r="U76" s="12" t="s">
        <v>13</v>
      </c>
      <c r="V76" s="14">
        <f t="shared" si="18"/>
        <v>2</v>
      </c>
      <c r="W76" s="6"/>
      <c r="X76" s="7">
        <f>V76*10</f>
        <v>20</v>
      </c>
      <c r="Y76" s="6"/>
      <c r="Z76" s="61"/>
    </row>
    <row r="77" spans="1:24" ht="12.75">
      <c r="A77" s="1"/>
      <c r="B77" s="2">
        <v>18</v>
      </c>
      <c r="C77" s="23" t="s">
        <v>114</v>
      </c>
      <c r="E77" s="23" t="s">
        <v>22</v>
      </c>
      <c r="F77" s="93"/>
      <c r="G77" s="46">
        <v>69</v>
      </c>
      <c r="H77" s="30" t="s">
        <v>13</v>
      </c>
      <c r="I77" s="12" t="s">
        <v>19</v>
      </c>
      <c r="J77" s="13" t="str">
        <f t="shared" si="14"/>
        <v>0.5</v>
      </c>
      <c r="K77" s="28" t="s">
        <v>35</v>
      </c>
      <c r="L77" s="12" t="s">
        <v>13</v>
      </c>
      <c r="M77" s="18">
        <f t="shared" si="15"/>
        <v>0.5</v>
      </c>
      <c r="N77" s="53">
        <v>24</v>
      </c>
      <c r="O77" s="97">
        <v>0</v>
      </c>
      <c r="P77" s="14">
        <f t="shared" si="16"/>
        <v>0.5</v>
      </c>
      <c r="Q77" s="28" t="s">
        <v>227</v>
      </c>
      <c r="R77" s="12" t="s">
        <v>19</v>
      </c>
      <c r="S77" s="14">
        <f t="shared" si="17"/>
        <v>1</v>
      </c>
      <c r="T77" s="26" t="s">
        <v>228</v>
      </c>
      <c r="U77" s="12" t="s">
        <v>11</v>
      </c>
      <c r="V77" s="14">
        <f t="shared" si="18"/>
        <v>2</v>
      </c>
      <c r="X77" s="7">
        <f>V77*10</f>
        <v>20</v>
      </c>
    </row>
    <row r="78" spans="1:24" ht="12.75">
      <c r="A78" s="1"/>
      <c r="B78" s="2">
        <v>19</v>
      </c>
      <c r="C78" s="48" t="s">
        <v>108</v>
      </c>
      <c r="D78" s="64"/>
      <c r="E78" s="23" t="s">
        <v>37</v>
      </c>
      <c r="F78" s="92">
        <v>92</v>
      </c>
      <c r="G78" s="24">
        <v>131</v>
      </c>
      <c r="H78" s="31" t="s">
        <v>10</v>
      </c>
      <c r="I78" s="12" t="s">
        <v>13</v>
      </c>
      <c r="J78" s="13" t="str">
        <f t="shared" si="14"/>
        <v>0</v>
      </c>
      <c r="K78" s="30" t="s">
        <v>13</v>
      </c>
      <c r="L78" s="12" t="s">
        <v>19</v>
      </c>
      <c r="M78" s="18">
        <f t="shared" si="15"/>
        <v>0.5</v>
      </c>
      <c r="N78" s="51">
        <v>14</v>
      </c>
      <c r="O78" s="56">
        <v>0.5</v>
      </c>
      <c r="P78" s="14">
        <f t="shared" si="16"/>
        <v>1</v>
      </c>
      <c r="Q78" s="28" t="s">
        <v>15</v>
      </c>
      <c r="R78" s="12" t="s">
        <v>19</v>
      </c>
      <c r="S78" s="14">
        <f t="shared" si="17"/>
        <v>1.5</v>
      </c>
      <c r="T78" s="31" t="s">
        <v>35</v>
      </c>
      <c r="U78" s="12" t="s">
        <v>13</v>
      </c>
      <c r="V78" s="14">
        <f t="shared" si="18"/>
        <v>1.5</v>
      </c>
      <c r="X78" s="7">
        <f>V78*10</f>
        <v>15</v>
      </c>
    </row>
    <row r="79" spans="1:26" s="60" customFormat="1" ht="12.75">
      <c r="A79" s="1"/>
      <c r="B79" s="2">
        <v>20</v>
      </c>
      <c r="C79" s="68" t="s">
        <v>272</v>
      </c>
      <c r="D79" s="57"/>
      <c r="E79" s="15" t="s">
        <v>273</v>
      </c>
      <c r="F79" s="15"/>
      <c r="G79" s="16">
        <v>122</v>
      </c>
      <c r="H79" s="30" t="s">
        <v>13</v>
      </c>
      <c r="I79" s="12" t="s">
        <v>19</v>
      </c>
      <c r="J79" s="13" t="str">
        <f t="shared" si="14"/>
        <v>0.5</v>
      </c>
      <c r="K79" s="127" t="s">
        <v>20</v>
      </c>
      <c r="L79" s="12" t="s">
        <v>13</v>
      </c>
      <c r="M79" s="18">
        <f t="shared" si="15"/>
        <v>0.5</v>
      </c>
      <c r="N79" s="51">
        <v>5</v>
      </c>
      <c r="O79" s="97">
        <v>0</v>
      </c>
      <c r="P79" s="14">
        <f t="shared" si="16"/>
        <v>0.5</v>
      </c>
      <c r="Q79" s="127" t="s">
        <v>229</v>
      </c>
      <c r="R79" s="12" t="s">
        <v>11</v>
      </c>
      <c r="S79" s="14">
        <f t="shared" si="17"/>
        <v>1.5</v>
      </c>
      <c r="T79" s="26" t="s">
        <v>34</v>
      </c>
      <c r="U79" s="12" t="s">
        <v>13</v>
      </c>
      <c r="V79" s="14">
        <f t="shared" si="18"/>
        <v>1.5</v>
      </c>
      <c r="W79" s="6"/>
      <c r="X79" s="7"/>
      <c r="Y79" s="6"/>
      <c r="Z79" s="61"/>
    </row>
    <row r="80" spans="1:26" s="60" customFormat="1" ht="12.75">
      <c r="A80" s="1"/>
      <c r="B80" s="2">
        <v>21</v>
      </c>
      <c r="C80" s="15" t="s">
        <v>274</v>
      </c>
      <c r="D80" s="57"/>
      <c r="E80" s="15" t="s">
        <v>275</v>
      </c>
      <c r="F80" s="15"/>
      <c r="G80" s="16">
        <v>109</v>
      </c>
      <c r="H80" s="30" t="s">
        <v>13</v>
      </c>
      <c r="I80" s="12" t="s">
        <v>19</v>
      </c>
      <c r="J80" s="13" t="str">
        <f t="shared" si="14"/>
        <v>0.5</v>
      </c>
      <c r="K80" s="28" t="s">
        <v>45</v>
      </c>
      <c r="L80" s="12" t="s">
        <v>13</v>
      </c>
      <c r="M80" s="18">
        <f t="shared" si="15"/>
        <v>0.5</v>
      </c>
      <c r="N80" s="53">
        <v>25</v>
      </c>
      <c r="O80" s="97">
        <v>1</v>
      </c>
      <c r="P80" s="14">
        <f t="shared" si="16"/>
        <v>1.5</v>
      </c>
      <c r="Q80" s="28" t="s">
        <v>29</v>
      </c>
      <c r="R80" s="12" t="s">
        <v>13</v>
      </c>
      <c r="S80" s="14">
        <f t="shared" si="17"/>
        <v>1.5</v>
      </c>
      <c r="T80" s="31" t="s">
        <v>31</v>
      </c>
      <c r="U80" s="12" t="s">
        <v>13</v>
      </c>
      <c r="V80" s="14">
        <f t="shared" si="18"/>
        <v>1.5</v>
      </c>
      <c r="W80" s="6"/>
      <c r="X80" s="7"/>
      <c r="Y80" s="6"/>
      <c r="Z80" s="61"/>
    </row>
    <row r="81" spans="1:22" ht="12.75">
      <c r="A81" s="1"/>
      <c r="B81" s="2">
        <v>22</v>
      </c>
      <c r="C81" s="23" t="s">
        <v>62</v>
      </c>
      <c r="E81" s="23" t="s">
        <v>22</v>
      </c>
      <c r="F81" s="92">
        <v>94</v>
      </c>
      <c r="G81" s="24">
        <v>104</v>
      </c>
      <c r="H81" s="116" t="s">
        <v>13</v>
      </c>
      <c r="I81" s="117" t="s">
        <v>13</v>
      </c>
      <c r="J81" s="118" t="str">
        <f t="shared" si="14"/>
        <v>0</v>
      </c>
      <c r="K81" s="119" t="s">
        <v>13</v>
      </c>
      <c r="L81" s="117" t="s">
        <v>13</v>
      </c>
      <c r="M81" s="120">
        <f t="shared" si="15"/>
        <v>0</v>
      </c>
      <c r="N81" s="121">
        <v>0</v>
      </c>
      <c r="O81" s="129">
        <v>0</v>
      </c>
      <c r="P81" s="122">
        <f t="shared" si="16"/>
        <v>0</v>
      </c>
      <c r="Q81" s="127" t="s">
        <v>50</v>
      </c>
      <c r="R81" s="12" t="s">
        <v>19</v>
      </c>
      <c r="S81" s="14">
        <f t="shared" si="17"/>
        <v>0.5</v>
      </c>
      <c r="T81" s="31" t="s">
        <v>229</v>
      </c>
      <c r="U81" s="12" t="s">
        <v>11</v>
      </c>
      <c r="V81" s="14">
        <f t="shared" si="18"/>
        <v>1.5</v>
      </c>
    </row>
    <row r="82" spans="1:22" ht="12.75">
      <c r="A82" s="1"/>
      <c r="B82" s="2">
        <v>23</v>
      </c>
      <c r="C82" s="15" t="s">
        <v>276</v>
      </c>
      <c r="D82" s="57"/>
      <c r="E82" s="15" t="s">
        <v>277</v>
      </c>
      <c r="F82" s="15"/>
      <c r="G82" s="16">
        <v>105</v>
      </c>
      <c r="H82" s="26" t="s">
        <v>11</v>
      </c>
      <c r="I82" s="12" t="s">
        <v>13</v>
      </c>
      <c r="J82" s="13" t="str">
        <f t="shared" si="14"/>
        <v>0</v>
      </c>
      <c r="K82" s="108" t="s">
        <v>13</v>
      </c>
      <c r="L82" s="12" t="s">
        <v>11</v>
      </c>
      <c r="M82" s="18">
        <f t="shared" si="15"/>
        <v>1</v>
      </c>
      <c r="N82" s="53">
        <v>9</v>
      </c>
      <c r="O82" s="97">
        <v>0</v>
      </c>
      <c r="P82" s="14">
        <f t="shared" si="16"/>
        <v>1</v>
      </c>
      <c r="Q82" s="28" t="s">
        <v>16</v>
      </c>
      <c r="R82" s="12" t="s">
        <v>13</v>
      </c>
      <c r="S82" s="14">
        <f t="shared" si="17"/>
        <v>1</v>
      </c>
      <c r="T82" s="31" t="s">
        <v>50</v>
      </c>
      <c r="U82" s="12" t="s">
        <v>13</v>
      </c>
      <c r="V82" s="14">
        <f t="shared" si="18"/>
        <v>1</v>
      </c>
    </row>
    <row r="83" spans="1:26" s="60" customFormat="1" ht="12.75">
      <c r="A83" s="1"/>
      <c r="B83" s="2">
        <v>24</v>
      </c>
      <c r="C83" s="23" t="s">
        <v>152</v>
      </c>
      <c r="D83" s="46" t="s">
        <v>96</v>
      </c>
      <c r="E83" s="23" t="s">
        <v>278</v>
      </c>
      <c r="F83" s="92">
        <v>43</v>
      </c>
      <c r="G83" s="24">
        <v>90</v>
      </c>
      <c r="H83" s="31" t="s">
        <v>14</v>
      </c>
      <c r="I83" s="12" t="s">
        <v>13</v>
      </c>
      <c r="J83" s="98" t="str">
        <f t="shared" si="14"/>
        <v>0</v>
      </c>
      <c r="K83" s="127" t="s">
        <v>47</v>
      </c>
      <c r="L83" s="95" t="s">
        <v>13</v>
      </c>
      <c r="M83" s="105">
        <f t="shared" si="15"/>
        <v>0</v>
      </c>
      <c r="N83" s="51">
        <v>18</v>
      </c>
      <c r="O83" s="97">
        <v>1</v>
      </c>
      <c r="P83" s="14">
        <f t="shared" si="16"/>
        <v>1</v>
      </c>
      <c r="Q83" s="28" t="s">
        <v>48</v>
      </c>
      <c r="R83" s="95" t="s">
        <v>13</v>
      </c>
      <c r="S83" s="14">
        <f t="shared" si="17"/>
        <v>1</v>
      </c>
      <c r="T83" s="26" t="s">
        <v>227</v>
      </c>
      <c r="U83" s="95" t="s">
        <v>13</v>
      </c>
      <c r="V83" s="99">
        <f t="shared" si="18"/>
        <v>1</v>
      </c>
      <c r="W83" s="6"/>
      <c r="X83" s="7">
        <f>V83*10</f>
        <v>10</v>
      </c>
      <c r="Y83" s="6"/>
      <c r="Z83" s="61"/>
    </row>
    <row r="84" spans="1:22" ht="12.75">
      <c r="A84" s="1"/>
      <c r="B84" s="2">
        <v>25</v>
      </c>
      <c r="C84" s="15" t="s">
        <v>280</v>
      </c>
      <c r="D84" s="57"/>
      <c r="E84" s="15"/>
      <c r="F84" s="15"/>
      <c r="G84" s="16">
        <v>103</v>
      </c>
      <c r="H84" s="109" t="s">
        <v>13</v>
      </c>
      <c r="I84" s="19" t="s">
        <v>19</v>
      </c>
      <c r="J84" s="33" t="str">
        <f t="shared" si="14"/>
        <v>0.5</v>
      </c>
      <c r="K84" s="128" t="s">
        <v>15</v>
      </c>
      <c r="L84" s="19" t="s">
        <v>13</v>
      </c>
      <c r="M84" s="106">
        <f t="shared" si="15"/>
        <v>0.5</v>
      </c>
      <c r="N84" s="102">
        <v>21</v>
      </c>
      <c r="O84" s="101">
        <v>0</v>
      </c>
      <c r="P84" s="20">
        <f t="shared" si="16"/>
        <v>0.5</v>
      </c>
      <c r="Q84" s="123" t="s">
        <v>13</v>
      </c>
      <c r="R84" s="124" t="s">
        <v>13</v>
      </c>
      <c r="S84" s="125">
        <f t="shared" si="17"/>
        <v>0.5</v>
      </c>
      <c r="T84" s="126" t="s">
        <v>13</v>
      </c>
      <c r="U84" s="124" t="s">
        <v>13</v>
      </c>
      <c r="V84" s="125">
        <f t="shared" si="18"/>
        <v>0.5</v>
      </c>
    </row>
    <row r="85" spans="1:26" s="60" customFormat="1" ht="12.75">
      <c r="A85" s="35"/>
      <c r="B85" s="2"/>
      <c r="C85" s="23"/>
      <c r="D85" s="46"/>
      <c r="E85" s="23"/>
      <c r="F85" s="23"/>
      <c r="G85" s="24"/>
      <c r="H85" s="29"/>
      <c r="I85" s="21"/>
      <c r="J85" s="22"/>
      <c r="K85" s="29"/>
      <c r="L85" s="21"/>
      <c r="M85" s="22"/>
      <c r="N85" s="55"/>
      <c r="O85" s="55"/>
      <c r="P85" s="22"/>
      <c r="Q85" s="29"/>
      <c r="R85" s="21"/>
      <c r="S85" s="22"/>
      <c r="T85" s="29"/>
      <c r="U85" s="21"/>
      <c r="V85" s="22"/>
      <c r="W85" s="6"/>
      <c r="X85" s="7"/>
      <c r="Y85" s="6"/>
      <c r="Z85" s="61"/>
    </row>
    <row r="88" spans="1:26" s="60" customFormat="1" ht="12.75">
      <c r="A88" s="35"/>
      <c r="B88" s="2"/>
      <c r="C88" s="23"/>
      <c r="D88" s="46"/>
      <c r="E88" s="23"/>
      <c r="F88" s="23"/>
      <c r="G88" s="24"/>
      <c r="H88" s="29"/>
      <c r="I88" s="21"/>
      <c r="J88" s="22"/>
      <c r="K88" s="29"/>
      <c r="L88" s="21"/>
      <c r="M88" s="22"/>
      <c r="N88" s="55"/>
      <c r="O88" s="55"/>
      <c r="P88" s="22"/>
      <c r="Q88" s="29"/>
      <c r="R88" s="21"/>
      <c r="S88" s="22"/>
      <c r="T88" s="29"/>
      <c r="U88" s="21"/>
      <c r="V88" s="22"/>
      <c r="W88" s="6"/>
      <c r="X88" s="7"/>
      <c r="Y88" s="6"/>
      <c r="Z88" s="61"/>
    </row>
    <row r="89" spans="1:26" s="60" customFormat="1" ht="12.75">
      <c r="A89" s="35"/>
      <c r="B89" s="2"/>
      <c r="C89" s="23"/>
      <c r="D89" s="46"/>
      <c r="E89" s="23"/>
      <c r="F89" s="23"/>
      <c r="G89" s="24"/>
      <c r="H89" s="29"/>
      <c r="I89" s="21"/>
      <c r="J89" s="22"/>
      <c r="K89" s="29"/>
      <c r="L89" s="21"/>
      <c r="M89" s="22"/>
      <c r="N89" s="55"/>
      <c r="O89" s="55"/>
      <c r="P89" s="22"/>
      <c r="Q89" s="29"/>
      <c r="R89" s="21"/>
      <c r="S89" s="22"/>
      <c r="T89" s="29"/>
      <c r="U89" s="21"/>
      <c r="V89" s="22"/>
      <c r="W89" s="6"/>
      <c r="X89" s="7"/>
      <c r="Y89" s="6"/>
      <c r="Z89" s="61"/>
    </row>
    <row r="91" spans="1:26" s="60" customFormat="1" ht="12.75">
      <c r="A91" s="35"/>
      <c r="B91" s="2"/>
      <c r="C91" s="23"/>
      <c r="D91" s="46"/>
      <c r="E91" s="23"/>
      <c r="F91" s="23"/>
      <c r="G91" s="24"/>
      <c r="H91" s="29"/>
      <c r="I91" s="21"/>
      <c r="J91" s="22"/>
      <c r="K91" s="29"/>
      <c r="L91" s="21"/>
      <c r="M91" s="22"/>
      <c r="N91" s="55"/>
      <c r="O91" s="55"/>
      <c r="P91" s="22"/>
      <c r="Q91" s="29"/>
      <c r="R91" s="21"/>
      <c r="S91" s="22"/>
      <c r="T91" s="29"/>
      <c r="U91" s="21"/>
      <c r="V91" s="22"/>
      <c r="W91" s="6"/>
      <c r="X91" s="7"/>
      <c r="Y91" s="6"/>
      <c r="Z91" s="61"/>
    </row>
    <row r="92" spans="1:26" s="60" customFormat="1" ht="12.75">
      <c r="A92" s="35"/>
      <c r="B92" s="2"/>
      <c r="C92" s="23"/>
      <c r="D92" s="46"/>
      <c r="E92" s="23"/>
      <c r="F92" s="23"/>
      <c r="G92" s="24"/>
      <c r="H92" s="29"/>
      <c r="I92" s="21"/>
      <c r="J92" s="22"/>
      <c r="K92" s="29"/>
      <c r="L92" s="21"/>
      <c r="M92" s="22"/>
      <c r="N92" s="55"/>
      <c r="O92" s="55"/>
      <c r="P92" s="22"/>
      <c r="Q92" s="29"/>
      <c r="R92" s="21"/>
      <c r="S92" s="22"/>
      <c r="T92" s="29"/>
      <c r="U92" s="21"/>
      <c r="V92" s="22"/>
      <c r="W92" s="6"/>
      <c r="X92" s="7"/>
      <c r="Y92" s="6"/>
      <c r="Z92" s="61"/>
    </row>
    <row r="93" spans="1:26" s="60" customFormat="1" ht="12.75">
      <c r="A93" s="35"/>
      <c r="B93" s="2"/>
      <c r="C93" s="23"/>
      <c r="D93" s="46"/>
      <c r="E93" s="23"/>
      <c r="F93" s="23"/>
      <c r="G93" s="24"/>
      <c r="H93" s="29"/>
      <c r="I93" s="21"/>
      <c r="J93" s="22"/>
      <c r="K93" s="29"/>
      <c r="L93" s="21"/>
      <c r="M93" s="22"/>
      <c r="N93" s="55"/>
      <c r="O93" s="55"/>
      <c r="P93" s="22"/>
      <c r="Q93" s="29"/>
      <c r="R93" s="21"/>
      <c r="S93" s="22"/>
      <c r="T93" s="29"/>
      <c r="U93" s="21"/>
      <c r="V93" s="22"/>
      <c r="W93" s="6"/>
      <c r="X93" s="7"/>
      <c r="Y93" s="6"/>
      <c r="Z93" s="61"/>
    </row>
    <row r="95" spans="1:26" s="60" customFormat="1" ht="12.75">
      <c r="A95" s="35"/>
      <c r="B95" s="2"/>
      <c r="C95" s="23"/>
      <c r="D95" s="46"/>
      <c r="E95" s="23"/>
      <c r="F95" s="23"/>
      <c r="G95" s="24"/>
      <c r="H95" s="29"/>
      <c r="I95" s="21"/>
      <c r="J95" s="22"/>
      <c r="K95" s="29"/>
      <c r="L95" s="21"/>
      <c r="M95" s="22"/>
      <c r="N95" s="55"/>
      <c r="O95" s="55"/>
      <c r="P95" s="22"/>
      <c r="Q95" s="29"/>
      <c r="R95" s="21"/>
      <c r="S95" s="22"/>
      <c r="T95" s="29"/>
      <c r="U95" s="21"/>
      <c r="V95" s="22"/>
      <c r="W95" s="6"/>
      <c r="X95" s="7"/>
      <c r="Y95" s="6"/>
      <c r="Z95" s="61"/>
    </row>
    <row r="103" spans="1:26" s="60" customFormat="1" ht="12.75">
      <c r="A103" s="35"/>
      <c r="B103" s="2"/>
      <c r="C103" s="23"/>
      <c r="D103" s="46"/>
      <c r="E103" s="23"/>
      <c r="F103" s="23"/>
      <c r="G103" s="24"/>
      <c r="H103" s="29"/>
      <c r="I103" s="21"/>
      <c r="J103" s="22"/>
      <c r="K103" s="29"/>
      <c r="L103" s="21"/>
      <c r="M103" s="22"/>
      <c r="N103" s="55"/>
      <c r="O103" s="55"/>
      <c r="P103" s="22"/>
      <c r="Q103" s="29"/>
      <c r="R103" s="21"/>
      <c r="S103" s="22"/>
      <c r="T103" s="29"/>
      <c r="U103" s="21"/>
      <c r="V103" s="22"/>
      <c r="W103" s="6"/>
      <c r="X103" s="7"/>
      <c r="Y103" s="6"/>
      <c r="Z103" s="61"/>
    </row>
    <row r="106" spans="1:26" s="60" customFormat="1" ht="12.75">
      <c r="A106" s="35"/>
      <c r="B106" s="2"/>
      <c r="C106" s="23"/>
      <c r="D106" s="46"/>
      <c r="E106" s="23"/>
      <c r="F106" s="23"/>
      <c r="G106" s="24"/>
      <c r="H106" s="29"/>
      <c r="I106" s="21"/>
      <c r="J106" s="22"/>
      <c r="K106" s="29"/>
      <c r="L106" s="21"/>
      <c r="M106" s="22"/>
      <c r="N106" s="55"/>
      <c r="O106" s="55"/>
      <c r="P106" s="22"/>
      <c r="Q106" s="29"/>
      <c r="R106" s="21"/>
      <c r="S106" s="22"/>
      <c r="T106" s="29"/>
      <c r="U106" s="21"/>
      <c r="V106" s="22"/>
      <c r="W106" s="6"/>
      <c r="X106" s="7"/>
      <c r="Y106" s="6"/>
      <c r="Z106" s="61"/>
    </row>
    <row r="107" spans="1:26" s="60" customFormat="1" ht="12.75">
      <c r="A107" s="35"/>
      <c r="B107" s="2"/>
      <c r="C107" s="23"/>
      <c r="D107" s="46"/>
      <c r="E107" s="23"/>
      <c r="F107" s="23"/>
      <c r="G107" s="24"/>
      <c r="H107" s="29"/>
      <c r="I107" s="21"/>
      <c r="J107" s="22"/>
      <c r="K107" s="29"/>
      <c r="L107" s="21"/>
      <c r="M107" s="22"/>
      <c r="N107" s="55"/>
      <c r="O107" s="55"/>
      <c r="P107" s="22"/>
      <c r="Q107" s="29"/>
      <c r="R107" s="21"/>
      <c r="S107" s="22"/>
      <c r="T107" s="29"/>
      <c r="U107" s="21"/>
      <c r="V107" s="22"/>
      <c r="W107" s="6"/>
      <c r="X107" s="7"/>
      <c r="Y107" s="6"/>
      <c r="Z107" s="61"/>
    </row>
    <row r="108" spans="1:26" s="60" customFormat="1" ht="12.75">
      <c r="A108" s="35"/>
      <c r="B108" s="2"/>
      <c r="C108" s="23"/>
      <c r="D108" s="46"/>
      <c r="E108" s="23"/>
      <c r="F108" s="23"/>
      <c r="G108" s="24"/>
      <c r="H108" s="29"/>
      <c r="I108" s="21"/>
      <c r="J108" s="22"/>
      <c r="K108" s="29"/>
      <c r="L108" s="21"/>
      <c r="M108" s="22"/>
      <c r="N108" s="55"/>
      <c r="O108" s="55"/>
      <c r="P108" s="22"/>
      <c r="Q108" s="29"/>
      <c r="R108" s="21"/>
      <c r="S108" s="22"/>
      <c r="T108" s="29"/>
      <c r="U108" s="21"/>
      <c r="V108" s="22"/>
      <c r="W108" s="6"/>
      <c r="X108" s="7"/>
      <c r="Y108" s="6"/>
      <c r="Z108" s="61"/>
    </row>
    <row r="110" spans="1:26" s="60" customFormat="1" ht="12.75">
      <c r="A110" s="35"/>
      <c r="B110" s="2"/>
      <c r="C110" s="23"/>
      <c r="D110" s="46"/>
      <c r="E110" s="23"/>
      <c r="F110" s="23"/>
      <c r="G110" s="24"/>
      <c r="H110" s="29"/>
      <c r="I110" s="21"/>
      <c r="J110" s="22"/>
      <c r="K110" s="29"/>
      <c r="L110" s="21"/>
      <c r="M110" s="22"/>
      <c r="N110" s="55"/>
      <c r="O110" s="55"/>
      <c r="P110" s="22"/>
      <c r="Q110" s="29"/>
      <c r="R110" s="21"/>
      <c r="S110" s="22"/>
      <c r="T110" s="29"/>
      <c r="U110" s="21"/>
      <c r="V110" s="22"/>
      <c r="W110" s="6"/>
      <c r="X110" s="7"/>
      <c r="Y110" s="6"/>
      <c r="Z110" s="61"/>
    </row>
    <row r="113" spans="1:26" s="60" customFormat="1" ht="12.75">
      <c r="A113" s="35"/>
      <c r="B113" s="2"/>
      <c r="C113" s="23"/>
      <c r="D113" s="46"/>
      <c r="E113" s="23"/>
      <c r="F113" s="23"/>
      <c r="G113" s="24"/>
      <c r="H113" s="29"/>
      <c r="I113" s="21"/>
      <c r="J113" s="22"/>
      <c r="K113" s="29"/>
      <c r="L113" s="21"/>
      <c r="M113" s="22"/>
      <c r="N113" s="55"/>
      <c r="O113" s="55"/>
      <c r="P113" s="22"/>
      <c r="Q113" s="29"/>
      <c r="R113" s="21"/>
      <c r="S113" s="22"/>
      <c r="T113" s="29"/>
      <c r="U113" s="21"/>
      <c r="V113" s="22"/>
      <c r="W113" s="6"/>
      <c r="X113" s="7"/>
      <c r="Y113" s="6"/>
      <c r="Z113" s="61"/>
    </row>
    <row r="115" spans="1:26" s="60" customFormat="1" ht="12.75">
      <c r="A115" s="35"/>
      <c r="B115" s="2"/>
      <c r="C115" s="23"/>
      <c r="D115" s="46"/>
      <c r="E115" s="23"/>
      <c r="F115" s="23"/>
      <c r="G115" s="24"/>
      <c r="H115" s="29"/>
      <c r="I115" s="21"/>
      <c r="J115" s="22"/>
      <c r="K115" s="29"/>
      <c r="L115" s="21"/>
      <c r="M115" s="22"/>
      <c r="N115" s="55"/>
      <c r="O115" s="55"/>
      <c r="P115" s="22"/>
      <c r="Q115" s="29"/>
      <c r="R115" s="21"/>
      <c r="S115" s="22"/>
      <c r="T115" s="29"/>
      <c r="U115" s="21"/>
      <c r="V115" s="22"/>
      <c r="W115" s="6"/>
      <c r="X115" s="7"/>
      <c r="Y115" s="6"/>
      <c r="Z115" s="61"/>
    </row>
    <row r="116" spans="1:26" s="60" customFormat="1" ht="12.75">
      <c r="A116" s="35"/>
      <c r="B116" s="2"/>
      <c r="C116" s="23"/>
      <c r="D116" s="46"/>
      <c r="E116" s="23"/>
      <c r="F116" s="23"/>
      <c r="G116" s="24"/>
      <c r="H116" s="29"/>
      <c r="I116" s="21"/>
      <c r="J116" s="22"/>
      <c r="K116" s="29"/>
      <c r="L116" s="21"/>
      <c r="M116" s="22"/>
      <c r="N116" s="55"/>
      <c r="O116" s="55"/>
      <c r="P116" s="22"/>
      <c r="Q116" s="29"/>
      <c r="R116" s="21"/>
      <c r="S116" s="22"/>
      <c r="T116" s="29"/>
      <c r="U116" s="21"/>
      <c r="V116" s="22"/>
      <c r="W116" s="6"/>
      <c r="X116" s="7"/>
      <c r="Y116" s="6"/>
      <c r="Z116" s="61"/>
    </row>
    <row r="117" spans="1:26" s="60" customFormat="1" ht="12.75">
      <c r="A117" s="35"/>
      <c r="B117" s="2"/>
      <c r="C117" s="23"/>
      <c r="D117" s="46"/>
      <c r="E117" s="23"/>
      <c r="F117" s="23"/>
      <c r="G117" s="24"/>
      <c r="H117" s="29"/>
      <c r="I117" s="21"/>
      <c r="J117" s="22"/>
      <c r="K117" s="29"/>
      <c r="L117" s="21"/>
      <c r="M117" s="22"/>
      <c r="N117" s="55"/>
      <c r="O117" s="55"/>
      <c r="P117" s="22"/>
      <c r="Q117" s="29"/>
      <c r="R117" s="21"/>
      <c r="S117" s="22"/>
      <c r="T117" s="29"/>
      <c r="U117" s="21"/>
      <c r="V117" s="22"/>
      <c r="W117" s="6"/>
      <c r="X117" s="7"/>
      <c r="Y117" s="6"/>
      <c r="Z117" s="61"/>
    </row>
    <row r="118" spans="1:26" s="60" customFormat="1" ht="12.75">
      <c r="A118" s="35"/>
      <c r="B118" s="2"/>
      <c r="C118" s="23"/>
      <c r="D118" s="46"/>
      <c r="E118" s="23"/>
      <c r="F118" s="23"/>
      <c r="G118" s="24"/>
      <c r="H118" s="29"/>
      <c r="I118" s="21"/>
      <c r="J118" s="22"/>
      <c r="K118" s="29"/>
      <c r="L118" s="21"/>
      <c r="M118" s="22"/>
      <c r="N118" s="55"/>
      <c r="O118" s="55"/>
      <c r="P118" s="22"/>
      <c r="Q118" s="29"/>
      <c r="R118" s="21"/>
      <c r="S118" s="22"/>
      <c r="T118" s="29"/>
      <c r="U118" s="21"/>
      <c r="V118" s="22"/>
      <c r="W118" s="6"/>
      <c r="X118" s="7"/>
      <c r="Y118" s="6"/>
      <c r="Z118" s="61"/>
    </row>
    <row r="119" spans="1:26" s="60" customFormat="1" ht="12.75">
      <c r="A119" s="35"/>
      <c r="B119" s="2"/>
      <c r="C119" s="23"/>
      <c r="D119" s="46"/>
      <c r="E119" s="23"/>
      <c r="F119" s="23"/>
      <c r="G119" s="24"/>
      <c r="H119" s="29"/>
      <c r="I119" s="21"/>
      <c r="J119" s="22"/>
      <c r="K119" s="29"/>
      <c r="L119" s="21"/>
      <c r="M119" s="22"/>
      <c r="N119" s="55"/>
      <c r="O119" s="55"/>
      <c r="P119" s="22"/>
      <c r="Q119" s="29"/>
      <c r="R119" s="21"/>
      <c r="S119" s="22"/>
      <c r="T119" s="29"/>
      <c r="U119" s="21"/>
      <c r="V119" s="22"/>
      <c r="W119" s="6"/>
      <c r="X119" s="7"/>
      <c r="Y119" s="6"/>
      <c r="Z119" s="61"/>
    </row>
    <row r="120" spans="1:26" s="60" customFormat="1" ht="12.75">
      <c r="A120" s="35"/>
      <c r="B120" s="2"/>
      <c r="C120" s="23"/>
      <c r="D120" s="46"/>
      <c r="E120" s="23"/>
      <c r="F120" s="23"/>
      <c r="G120" s="24"/>
      <c r="H120" s="29"/>
      <c r="I120" s="21"/>
      <c r="J120" s="22"/>
      <c r="K120" s="29"/>
      <c r="L120" s="21"/>
      <c r="M120" s="22"/>
      <c r="N120" s="55"/>
      <c r="O120" s="55"/>
      <c r="P120" s="22"/>
      <c r="Q120" s="29"/>
      <c r="R120" s="21"/>
      <c r="S120" s="22"/>
      <c r="T120" s="29"/>
      <c r="U120" s="21"/>
      <c r="V120" s="22"/>
      <c r="W120" s="6"/>
      <c r="X120" s="7"/>
      <c r="Y120" s="6"/>
      <c r="Z120" s="61"/>
    </row>
    <row r="121" spans="1:26" s="60" customFormat="1" ht="12.75">
      <c r="A121" s="35"/>
      <c r="B121" s="2"/>
      <c r="C121" s="23"/>
      <c r="D121" s="46"/>
      <c r="E121" s="23"/>
      <c r="F121" s="23"/>
      <c r="G121" s="24"/>
      <c r="H121" s="29"/>
      <c r="I121" s="21"/>
      <c r="J121" s="22"/>
      <c r="K121" s="29"/>
      <c r="L121" s="21"/>
      <c r="M121" s="22"/>
      <c r="N121" s="55"/>
      <c r="O121" s="55"/>
      <c r="P121" s="22"/>
      <c r="Q121" s="29"/>
      <c r="R121" s="21"/>
      <c r="S121" s="22"/>
      <c r="T121" s="29"/>
      <c r="U121" s="21"/>
      <c r="V121" s="22"/>
      <c r="W121" s="6"/>
      <c r="X121" s="7"/>
      <c r="Y121" s="6"/>
      <c r="Z121" s="61"/>
    </row>
  </sheetData>
  <mergeCells count="27">
    <mergeCell ref="T35:V35"/>
    <mergeCell ref="H37:J37"/>
    <mergeCell ref="K37:M37"/>
    <mergeCell ref="N37:P37"/>
    <mergeCell ref="Q37:S37"/>
    <mergeCell ref="T37:V37"/>
    <mergeCell ref="L35:N35"/>
    <mergeCell ref="P35:R35"/>
    <mergeCell ref="H35:J35"/>
    <mergeCell ref="N58:P58"/>
    <mergeCell ref="Q58:S58"/>
    <mergeCell ref="H56:J56"/>
    <mergeCell ref="T56:V56"/>
    <mergeCell ref="L56:N56"/>
    <mergeCell ref="P56:R56"/>
    <mergeCell ref="T58:V58"/>
    <mergeCell ref="H58:J58"/>
    <mergeCell ref="K58:M58"/>
    <mergeCell ref="T1:V1"/>
    <mergeCell ref="H3:J3"/>
    <mergeCell ref="K3:M3"/>
    <mergeCell ref="N3:P3"/>
    <mergeCell ref="Q3:S3"/>
    <mergeCell ref="T3:V3"/>
    <mergeCell ref="L1:N1"/>
    <mergeCell ref="P1:R1"/>
    <mergeCell ref="H1:J1"/>
  </mergeCells>
  <printOptions/>
  <pageMargins left="0.75" right="0.75" top="1" bottom="1" header="0.5" footer="0.5"/>
  <pageSetup orientation="portrait" paperSize="9" r:id="rId1"/>
  <ignoredErrors>
    <ignoredError sqref="H5:U33 B5:B33 H60:T84 H39:T5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selection activeCell="K1" sqref="K1"/>
    </sheetView>
  </sheetViews>
  <sheetFormatPr defaultColWidth="9.140625" defaultRowHeight="12.75"/>
  <cols>
    <col min="1" max="1" width="23.7109375" style="143" bestFit="1" customWidth="1"/>
    <col min="2" max="2" width="4.8515625" style="136" customWidth="1"/>
    <col min="3" max="3" width="14.00390625" style="165" bestFit="1" customWidth="1"/>
    <col min="4" max="4" width="11.7109375" style="145" customWidth="1"/>
    <col min="5" max="7" width="4.8515625" style="135" customWidth="1"/>
    <col min="8" max="8" width="10.140625" style="143" bestFit="1" customWidth="1"/>
    <col min="9" max="14" width="4.8515625" style="136" customWidth="1"/>
    <col min="15" max="17" width="4.8515625" style="135" customWidth="1"/>
    <col min="18" max="18" width="10.140625" style="143" bestFit="1" customWidth="1"/>
    <col min="19" max="20" width="4.8515625" style="135" customWidth="1"/>
  </cols>
  <sheetData>
    <row r="1" spans="1:20" s="142" customFormat="1" ht="12.75" customHeight="1">
      <c r="A1" s="7" t="s">
        <v>75</v>
      </c>
      <c r="B1" s="7" t="s">
        <v>321</v>
      </c>
      <c r="C1" s="7" t="s">
        <v>74</v>
      </c>
      <c r="D1" s="161" t="s">
        <v>73</v>
      </c>
      <c r="E1" s="7"/>
      <c r="F1" s="7" t="s">
        <v>322</v>
      </c>
      <c r="G1" s="7"/>
      <c r="H1" s="7" t="s">
        <v>323</v>
      </c>
      <c r="I1" s="141"/>
      <c r="J1" s="141"/>
      <c r="K1" s="141"/>
      <c r="L1" s="141"/>
      <c r="M1" s="141"/>
      <c r="N1" s="141"/>
      <c r="O1" s="141"/>
      <c r="P1" s="141"/>
      <c r="Q1" s="141"/>
      <c r="R1" s="140"/>
      <c r="S1" s="141"/>
      <c r="T1" s="141"/>
    </row>
    <row r="2" spans="1:20" s="142" customFormat="1" ht="12.75" customHeight="1">
      <c r="A2" s="148"/>
      <c r="B2" s="162"/>
      <c r="C2" s="4"/>
      <c r="D2" s="163"/>
      <c r="E2" s="162"/>
      <c r="F2" s="162"/>
      <c r="G2" s="162"/>
      <c r="H2" s="148"/>
      <c r="I2" s="141"/>
      <c r="J2" s="141"/>
      <c r="K2" s="141"/>
      <c r="L2" s="141"/>
      <c r="M2" s="141"/>
      <c r="N2" s="141"/>
      <c r="O2" s="141"/>
      <c r="P2" s="141"/>
      <c r="Q2" s="141"/>
      <c r="R2" s="140"/>
      <c r="S2" s="141"/>
      <c r="T2" s="141"/>
    </row>
    <row r="3" spans="1:20" s="142" customFormat="1" ht="12.75" customHeight="1">
      <c r="A3" s="147" t="s">
        <v>38</v>
      </c>
      <c r="B3" s="140"/>
      <c r="C3" s="147" t="s">
        <v>18</v>
      </c>
      <c r="D3" s="144">
        <v>184</v>
      </c>
      <c r="E3" s="140"/>
      <c r="F3" s="140">
        <f>H3</f>
        <v>16.5</v>
      </c>
      <c r="G3" s="141"/>
      <c r="H3" s="140">
        <v>16.5</v>
      </c>
      <c r="I3" s="141"/>
      <c r="J3" s="141"/>
      <c r="K3" s="141"/>
      <c r="L3" s="141"/>
      <c r="M3" s="141"/>
      <c r="N3" s="141"/>
      <c r="O3" s="141"/>
      <c r="P3" s="141"/>
      <c r="Q3" s="141"/>
      <c r="R3" s="140"/>
      <c r="S3" s="141"/>
      <c r="T3" s="141"/>
    </row>
    <row r="4" spans="1:20" s="142" customFormat="1" ht="12.75" customHeight="1">
      <c r="A4" s="147" t="s">
        <v>117</v>
      </c>
      <c r="B4" s="140"/>
      <c r="C4" s="147" t="s">
        <v>22</v>
      </c>
      <c r="D4" s="144">
        <v>173</v>
      </c>
      <c r="E4" s="140"/>
      <c r="F4" s="140">
        <f aca="true" t="shared" si="0" ref="F4:F44">H4</f>
        <v>12</v>
      </c>
      <c r="G4" s="141"/>
      <c r="H4" s="140">
        <v>12</v>
      </c>
      <c r="I4" s="141"/>
      <c r="J4" s="141"/>
      <c r="K4" s="141"/>
      <c r="L4" s="141"/>
      <c r="M4" s="141"/>
      <c r="N4" s="141"/>
      <c r="O4" s="141"/>
      <c r="P4" s="141"/>
      <c r="Q4" s="141"/>
      <c r="R4" s="140"/>
      <c r="S4" s="141"/>
      <c r="T4" s="141"/>
    </row>
    <row r="5" spans="1:20" s="142" customFormat="1" ht="12.75" customHeight="1">
      <c r="A5" s="147" t="s">
        <v>94</v>
      </c>
      <c r="B5" s="140"/>
      <c r="C5" s="147" t="s">
        <v>22</v>
      </c>
      <c r="D5" s="144">
        <v>165</v>
      </c>
      <c r="E5" s="140"/>
      <c r="F5" s="140">
        <f t="shared" si="0"/>
        <v>11.5</v>
      </c>
      <c r="G5" s="141"/>
      <c r="H5" s="140">
        <v>11.5</v>
      </c>
      <c r="I5" s="141"/>
      <c r="J5" s="141"/>
      <c r="K5" s="141"/>
      <c r="L5" s="141"/>
      <c r="M5" s="141"/>
      <c r="N5" s="141"/>
      <c r="O5" s="139"/>
      <c r="P5" s="139"/>
      <c r="Q5" s="139"/>
      <c r="R5" s="140"/>
      <c r="S5" s="141"/>
      <c r="T5" s="141"/>
    </row>
    <row r="6" spans="1:20" s="142" customFormat="1" ht="12.75" customHeight="1">
      <c r="A6" s="147" t="s">
        <v>27</v>
      </c>
      <c r="B6" s="140"/>
      <c r="C6" s="147" t="s">
        <v>28</v>
      </c>
      <c r="D6" s="144">
        <v>134</v>
      </c>
      <c r="E6" s="140"/>
      <c r="F6" s="140">
        <f t="shared" si="0"/>
        <v>11</v>
      </c>
      <c r="G6" s="141"/>
      <c r="H6" s="140">
        <v>11</v>
      </c>
      <c r="I6" s="141"/>
      <c r="J6" s="141"/>
      <c r="K6" s="141"/>
      <c r="L6" s="141"/>
      <c r="M6" s="141"/>
      <c r="N6" s="141"/>
      <c r="O6" s="139"/>
      <c r="P6" s="139"/>
      <c r="Q6" s="139"/>
      <c r="R6" s="140"/>
      <c r="S6" s="141"/>
      <c r="T6" s="141"/>
    </row>
    <row r="7" spans="1:20" s="142" customFormat="1" ht="12.75" customHeight="1">
      <c r="A7" s="147" t="s">
        <v>77</v>
      </c>
      <c r="B7" s="140"/>
      <c r="C7" s="147" t="s">
        <v>22</v>
      </c>
      <c r="D7" s="144">
        <v>146</v>
      </c>
      <c r="E7" s="140"/>
      <c r="F7" s="140">
        <f t="shared" si="0"/>
        <v>11</v>
      </c>
      <c r="G7" s="141"/>
      <c r="H7" s="140">
        <v>11</v>
      </c>
      <c r="I7" s="141"/>
      <c r="J7" s="141"/>
      <c r="K7" s="141"/>
      <c r="L7" s="141"/>
      <c r="M7" s="141"/>
      <c r="N7" s="141"/>
      <c r="O7" s="141"/>
      <c r="P7" s="141"/>
      <c r="Q7" s="141"/>
      <c r="R7" s="140"/>
      <c r="S7" s="141"/>
      <c r="T7" s="141"/>
    </row>
    <row r="8" spans="1:20" s="142" customFormat="1" ht="12.75" customHeight="1">
      <c r="A8" s="147" t="s">
        <v>42</v>
      </c>
      <c r="B8" s="140"/>
      <c r="C8" s="147" t="s">
        <v>43</v>
      </c>
      <c r="D8" s="144">
        <v>133</v>
      </c>
      <c r="E8" s="140"/>
      <c r="F8" s="140">
        <f t="shared" si="0"/>
        <v>10.5</v>
      </c>
      <c r="G8" s="141"/>
      <c r="H8" s="140">
        <v>10.5</v>
      </c>
      <c r="I8" s="141"/>
      <c r="J8" s="141"/>
      <c r="K8" s="141"/>
      <c r="L8" s="141"/>
      <c r="M8" s="141"/>
      <c r="N8" s="141"/>
      <c r="O8" s="141"/>
      <c r="P8" s="141"/>
      <c r="Q8" s="141"/>
      <c r="R8" s="140"/>
      <c r="S8" s="141"/>
      <c r="T8" s="141"/>
    </row>
    <row r="9" spans="1:20" s="142" customFormat="1" ht="12.75" customHeight="1">
      <c r="A9" s="147" t="s">
        <v>111</v>
      </c>
      <c r="B9" s="140"/>
      <c r="C9" s="147" t="s">
        <v>22</v>
      </c>
      <c r="D9" s="144">
        <v>165</v>
      </c>
      <c r="E9" s="140"/>
      <c r="F9" s="140">
        <f t="shared" si="0"/>
        <v>10.5</v>
      </c>
      <c r="G9" s="141"/>
      <c r="H9" s="140">
        <v>10.5</v>
      </c>
      <c r="I9" s="139"/>
      <c r="J9" s="139"/>
      <c r="K9" s="139"/>
      <c r="L9" s="139"/>
      <c r="M9" s="139"/>
      <c r="N9" s="139"/>
      <c r="O9" s="141"/>
      <c r="P9" s="141"/>
      <c r="Q9" s="141"/>
      <c r="R9" s="140"/>
      <c r="S9" s="141"/>
      <c r="T9" s="141"/>
    </row>
    <row r="10" spans="1:20" s="142" customFormat="1" ht="12.75" customHeight="1">
      <c r="A10" s="147" t="s">
        <v>79</v>
      </c>
      <c r="B10" s="140"/>
      <c r="C10" s="147" t="s">
        <v>22</v>
      </c>
      <c r="D10" s="144">
        <v>143</v>
      </c>
      <c r="E10" s="140"/>
      <c r="F10" s="140">
        <f t="shared" si="0"/>
        <v>10.5</v>
      </c>
      <c r="G10" s="141"/>
      <c r="H10" s="140">
        <v>10.5</v>
      </c>
      <c r="I10" s="139"/>
      <c r="J10" s="139"/>
      <c r="K10" s="139"/>
      <c r="L10" s="139"/>
      <c r="M10" s="139"/>
      <c r="N10" s="139"/>
      <c r="O10" s="141"/>
      <c r="P10" s="141"/>
      <c r="Q10" s="141"/>
      <c r="R10" s="140"/>
      <c r="S10" s="141"/>
      <c r="T10" s="141"/>
    </row>
    <row r="11" spans="1:20" s="142" customFormat="1" ht="12.75" customHeight="1">
      <c r="A11" s="147" t="s">
        <v>309</v>
      </c>
      <c r="B11" s="140"/>
      <c r="C11" s="147" t="s">
        <v>171</v>
      </c>
      <c r="D11" s="144" t="s">
        <v>98</v>
      </c>
      <c r="E11" s="140"/>
      <c r="F11" s="140">
        <f t="shared" si="0"/>
        <v>9.5</v>
      </c>
      <c r="G11" s="141"/>
      <c r="H11" s="140">
        <v>9.5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0"/>
      <c r="S11" s="141"/>
      <c r="T11" s="141"/>
    </row>
    <row r="12" spans="1:20" s="142" customFormat="1" ht="12.75" customHeight="1">
      <c r="A12" s="147" t="s">
        <v>76</v>
      </c>
      <c r="B12" s="140"/>
      <c r="C12" s="147" t="s">
        <v>22</v>
      </c>
      <c r="D12" s="144">
        <v>127</v>
      </c>
      <c r="E12" s="140"/>
      <c r="F12" s="140">
        <f t="shared" si="0"/>
        <v>9.5</v>
      </c>
      <c r="G12" s="141"/>
      <c r="H12" s="140">
        <v>9.5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0"/>
      <c r="S12" s="141"/>
      <c r="T12" s="141"/>
    </row>
    <row r="13" spans="1:20" s="142" customFormat="1" ht="12.75" customHeight="1">
      <c r="A13" s="147" t="s">
        <v>152</v>
      </c>
      <c r="B13" s="140" t="s">
        <v>96</v>
      </c>
      <c r="C13" s="147" t="s">
        <v>171</v>
      </c>
      <c r="D13" s="144">
        <v>43</v>
      </c>
      <c r="E13" s="140"/>
      <c r="F13" s="140">
        <f t="shared" si="0"/>
        <v>9.5</v>
      </c>
      <c r="G13" s="141"/>
      <c r="H13" s="140">
        <v>9.5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0"/>
      <c r="S13" s="141"/>
      <c r="T13" s="141"/>
    </row>
    <row r="14" spans="1:20" s="142" customFormat="1" ht="12.75" customHeight="1">
      <c r="A14" s="147" t="s">
        <v>112</v>
      </c>
      <c r="B14" s="140" t="s">
        <v>96</v>
      </c>
      <c r="C14" s="147" t="s">
        <v>22</v>
      </c>
      <c r="D14" s="144">
        <v>48</v>
      </c>
      <c r="E14" s="140"/>
      <c r="F14" s="140">
        <f t="shared" si="0"/>
        <v>9</v>
      </c>
      <c r="G14" s="141"/>
      <c r="H14" s="140">
        <v>9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0"/>
      <c r="S14" s="141"/>
      <c r="T14" s="141"/>
    </row>
    <row r="15" spans="1:20" s="142" customFormat="1" ht="12.75" customHeight="1">
      <c r="A15" s="147" t="s">
        <v>108</v>
      </c>
      <c r="B15" s="140"/>
      <c r="C15" s="147" t="s">
        <v>37</v>
      </c>
      <c r="D15" s="144">
        <v>92</v>
      </c>
      <c r="E15" s="140"/>
      <c r="F15" s="140">
        <f t="shared" si="0"/>
        <v>8.5</v>
      </c>
      <c r="G15" s="141"/>
      <c r="H15" s="140">
        <v>8.5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0"/>
      <c r="S15" s="141"/>
      <c r="T15" s="141"/>
    </row>
    <row r="16" spans="1:20" s="142" customFormat="1" ht="12.75" customHeight="1">
      <c r="A16" s="147" t="s">
        <v>26</v>
      </c>
      <c r="B16" s="140"/>
      <c r="C16" s="147" t="s">
        <v>22</v>
      </c>
      <c r="D16" s="144">
        <v>137</v>
      </c>
      <c r="E16" s="140"/>
      <c r="F16" s="140">
        <f t="shared" si="0"/>
        <v>8</v>
      </c>
      <c r="G16" s="141"/>
      <c r="H16" s="140">
        <v>8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0"/>
      <c r="S16" s="141"/>
      <c r="T16" s="141"/>
    </row>
    <row r="17" spans="1:20" s="142" customFormat="1" ht="12.75" customHeight="1">
      <c r="A17" s="147" t="s">
        <v>58</v>
      </c>
      <c r="B17" s="140"/>
      <c r="C17" s="147" t="s">
        <v>43</v>
      </c>
      <c r="D17" s="144">
        <v>108</v>
      </c>
      <c r="E17" s="140"/>
      <c r="F17" s="140">
        <f t="shared" si="0"/>
        <v>8</v>
      </c>
      <c r="G17" s="141"/>
      <c r="H17" s="140">
        <v>8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0"/>
      <c r="S17" s="141"/>
      <c r="T17" s="141"/>
    </row>
    <row r="18" spans="1:20" s="142" customFormat="1" ht="12.75" customHeight="1">
      <c r="A18" s="147" t="s">
        <v>84</v>
      </c>
      <c r="B18" s="140"/>
      <c r="C18" s="147" t="s">
        <v>33</v>
      </c>
      <c r="D18" s="144">
        <v>158</v>
      </c>
      <c r="E18" s="140"/>
      <c r="F18" s="140">
        <f t="shared" si="0"/>
        <v>7.5</v>
      </c>
      <c r="G18" s="141"/>
      <c r="H18" s="140">
        <v>7.5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0"/>
      <c r="S18" s="141"/>
      <c r="T18" s="141"/>
    </row>
    <row r="19" spans="1:20" s="142" customFormat="1" ht="12.75" customHeight="1">
      <c r="A19" s="147" t="s">
        <v>310</v>
      </c>
      <c r="B19" s="140"/>
      <c r="C19" s="147" t="s">
        <v>22</v>
      </c>
      <c r="D19" s="144">
        <v>56</v>
      </c>
      <c r="E19" s="140"/>
      <c r="F19" s="140">
        <f t="shared" si="0"/>
        <v>7.5</v>
      </c>
      <c r="G19" s="141"/>
      <c r="H19" s="140">
        <v>7.5</v>
      </c>
      <c r="I19" s="139"/>
      <c r="J19" s="139"/>
      <c r="K19" s="139"/>
      <c r="L19" s="139"/>
      <c r="M19" s="139"/>
      <c r="N19" s="139"/>
      <c r="O19" s="141"/>
      <c r="P19" s="141"/>
      <c r="Q19" s="141"/>
      <c r="R19" s="140"/>
      <c r="S19" s="141"/>
      <c r="T19" s="141"/>
    </row>
    <row r="20" spans="1:20" s="142" customFormat="1" ht="12.75" customHeight="1">
      <c r="A20" s="147" t="s">
        <v>78</v>
      </c>
      <c r="B20" s="140"/>
      <c r="C20" s="147" t="s">
        <v>22</v>
      </c>
      <c r="D20" s="144">
        <v>98</v>
      </c>
      <c r="E20" s="140"/>
      <c r="F20" s="140">
        <f t="shared" si="0"/>
        <v>7</v>
      </c>
      <c r="G20" s="141"/>
      <c r="H20" s="140">
        <v>7</v>
      </c>
      <c r="I20" s="139"/>
      <c r="J20" s="139"/>
      <c r="K20" s="139"/>
      <c r="L20" s="139"/>
      <c r="M20" s="139"/>
      <c r="N20" s="139"/>
      <c r="O20" s="141"/>
      <c r="P20" s="141"/>
      <c r="Q20" s="141"/>
      <c r="R20" s="140"/>
      <c r="S20" s="141"/>
      <c r="T20" s="141"/>
    </row>
    <row r="21" spans="1:20" s="142" customFormat="1" ht="12.75" customHeight="1">
      <c r="A21" s="147" t="s">
        <v>128</v>
      </c>
      <c r="B21" s="140"/>
      <c r="C21" s="147" t="s">
        <v>22</v>
      </c>
      <c r="D21" s="144">
        <v>76</v>
      </c>
      <c r="E21" s="140"/>
      <c r="F21" s="140">
        <f t="shared" si="0"/>
        <v>6</v>
      </c>
      <c r="G21" s="141"/>
      <c r="H21" s="140">
        <v>6</v>
      </c>
      <c r="I21" s="139"/>
      <c r="J21" s="139"/>
      <c r="K21" s="139"/>
      <c r="L21" s="139"/>
      <c r="M21" s="139"/>
      <c r="N21" s="139"/>
      <c r="O21" s="141"/>
      <c r="P21" s="141"/>
      <c r="Q21" s="141"/>
      <c r="R21" s="140"/>
      <c r="S21" s="141"/>
      <c r="T21" s="141"/>
    </row>
    <row r="22" spans="1:20" s="142" customFormat="1" ht="12.75" customHeight="1">
      <c r="A22" s="147" t="s">
        <v>224</v>
      </c>
      <c r="B22" s="140"/>
      <c r="C22" s="147" t="s">
        <v>24</v>
      </c>
      <c r="D22" s="144">
        <v>172</v>
      </c>
      <c r="E22" s="140"/>
      <c r="F22" s="140">
        <f t="shared" si="0"/>
        <v>6</v>
      </c>
      <c r="G22" s="141"/>
      <c r="H22" s="140">
        <v>6</v>
      </c>
      <c r="I22" s="139"/>
      <c r="J22" s="139"/>
      <c r="K22" s="139"/>
      <c r="L22" s="139"/>
      <c r="M22" s="139"/>
      <c r="N22" s="139"/>
      <c r="O22" s="141"/>
      <c r="P22" s="141"/>
      <c r="Q22" s="141"/>
      <c r="R22" s="140"/>
      <c r="S22" s="141"/>
      <c r="T22" s="141"/>
    </row>
    <row r="23" spans="1:20" s="142" customFormat="1" ht="12.75" customHeight="1">
      <c r="A23" s="147" t="s">
        <v>308</v>
      </c>
      <c r="B23" s="140"/>
      <c r="C23" s="147" t="s">
        <v>22</v>
      </c>
      <c r="D23" s="144" t="s">
        <v>98</v>
      </c>
      <c r="E23" s="140"/>
      <c r="F23" s="140">
        <f t="shared" si="0"/>
        <v>5</v>
      </c>
      <c r="G23" s="141"/>
      <c r="H23" s="140">
        <v>5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0"/>
      <c r="S23" s="141"/>
      <c r="T23" s="141"/>
    </row>
    <row r="24" spans="1:20" s="142" customFormat="1" ht="12.75" customHeight="1">
      <c r="A24" s="147" t="s">
        <v>175</v>
      </c>
      <c r="B24" s="140"/>
      <c r="C24" s="147" t="s">
        <v>22</v>
      </c>
      <c r="D24" s="144">
        <v>47</v>
      </c>
      <c r="E24" s="140"/>
      <c r="F24" s="140">
        <f t="shared" si="0"/>
        <v>5</v>
      </c>
      <c r="G24" s="141"/>
      <c r="H24" s="140">
        <v>5</v>
      </c>
      <c r="I24" s="141"/>
      <c r="J24" s="141"/>
      <c r="K24" s="141"/>
      <c r="L24" s="141"/>
      <c r="M24" s="141"/>
      <c r="N24" s="141"/>
      <c r="O24" s="141"/>
      <c r="P24" s="141"/>
      <c r="Q24" s="141"/>
      <c r="R24" s="140"/>
      <c r="S24" s="141"/>
      <c r="T24" s="141"/>
    </row>
    <row r="25" spans="1:20" s="142" customFormat="1" ht="12.75" customHeight="1">
      <c r="A25" s="147" t="s">
        <v>64</v>
      </c>
      <c r="B25" s="140"/>
      <c r="C25" s="147" t="s">
        <v>32</v>
      </c>
      <c r="D25" s="144">
        <v>90</v>
      </c>
      <c r="E25" s="140"/>
      <c r="F25" s="140">
        <f t="shared" si="0"/>
        <v>5</v>
      </c>
      <c r="G25" s="141"/>
      <c r="H25" s="140">
        <v>5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0"/>
      <c r="S25" s="141"/>
      <c r="T25" s="141"/>
    </row>
    <row r="26" spans="1:20" s="142" customFormat="1" ht="12.75" customHeight="1">
      <c r="A26" s="147" t="s">
        <v>114</v>
      </c>
      <c r="B26" s="140"/>
      <c r="C26" s="147" t="s">
        <v>22</v>
      </c>
      <c r="D26" s="144">
        <v>39</v>
      </c>
      <c r="E26" s="140"/>
      <c r="F26" s="140">
        <f t="shared" si="0"/>
        <v>5</v>
      </c>
      <c r="G26" s="141"/>
      <c r="H26" s="140">
        <v>5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0"/>
      <c r="S26" s="141"/>
      <c r="T26" s="141"/>
    </row>
    <row r="27" spans="1:20" s="142" customFormat="1" ht="12.75" customHeight="1">
      <c r="A27" s="147" t="s">
        <v>141</v>
      </c>
      <c r="B27" s="140" t="s">
        <v>96</v>
      </c>
      <c r="C27" s="147" t="s">
        <v>22</v>
      </c>
      <c r="D27" s="144" t="s">
        <v>304</v>
      </c>
      <c r="E27" s="140"/>
      <c r="F27" s="140">
        <f t="shared" si="0"/>
        <v>5</v>
      </c>
      <c r="G27" s="141"/>
      <c r="H27" s="140">
        <v>5</v>
      </c>
      <c r="I27" s="139"/>
      <c r="J27" s="139"/>
      <c r="K27" s="139"/>
      <c r="L27" s="139"/>
      <c r="M27" s="139"/>
      <c r="N27" s="139"/>
      <c r="O27" s="141"/>
      <c r="P27" s="141"/>
      <c r="Q27" s="141"/>
      <c r="R27" s="140"/>
      <c r="S27" s="141"/>
      <c r="T27" s="141"/>
    </row>
    <row r="28" spans="1:20" s="177" customFormat="1" ht="12.75" customHeight="1">
      <c r="A28" s="173" t="s">
        <v>158</v>
      </c>
      <c r="B28" s="174"/>
      <c r="C28" s="173"/>
      <c r="D28" s="175">
        <v>156</v>
      </c>
      <c r="E28" s="174"/>
      <c r="F28" s="174">
        <f t="shared" si="0"/>
        <v>4.5</v>
      </c>
      <c r="G28" s="176"/>
      <c r="H28" s="174">
        <v>4.5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4"/>
      <c r="S28" s="176"/>
      <c r="T28" s="176"/>
    </row>
    <row r="29" spans="1:20" s="142" customFormat="1" ht="12.75" customHeight="1">
      <c r="A29" s="147" t="s">
        <v>317</v>
      </c>
      <c r="B29" s="140" t="s">
        <v>96</v>
      </c>
      <c r="C29" s="147" t="s">
        <v>70</v>
      </c>
      <c r="D29" s="144" t="s">
        <v>98</v>
      </c>
      <c r="E29" s="140"/>
      <c r="F29" s="140">
        <f t="shared" si="0"/>
        <v>4.5</v>
      </c>
      <c r="G29" s="141"/>
      <c r="H29" s="140">
        <v>4.5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0"/>
      <c r="S29" s="141"/>
      <c r="T29" s="141"/>
    </row>
    <row r="30" spans="1:20" s="142" customFormat="1" ht="12.75" customHeight="1">
      <c r="A30" s="147" t="s">
        <v>178</v>
      </c>
      <c r="B30" s="141"/>
      <c r="C30" s="147" t="s">
        <v>22</v>
      </c>
      <c r="D30" s="144">
        <v>57</v>
      </c>
      <c r="E30" s="141"/>
      <c r="F30" s="140">
        <f t="shared" si="0"/>
        <v>4.5</v>
      </c>
      <c r="G30" s="141"/>
      <c r="H30" s="140">
        <v>4.5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0"/>
      <c r="S30" s="141"/>
      <c r="T30" s="141"/>
    </row>
    <row r="31" spans="1:20" s="142" customFormat="1" ht="12.75" customHeight="1">
      <c r="A31" s="147" t="s">
        <v>87</v>
      </c>
      <c r="B31" s="141"/>
      <c r="C31" s="147" t="s">
        <v>33</v>
      </c>
      <c r="D31" s="144">
        <v>130</v>
      </c>
      <c r="E31" s="141"/>
      <c r="F31" s="140">
        <f t="shared" si="0"/>
        <v>4</v>
      </c>
      <c r="G31" s="141"/>
      <c r="H31" s="140">
        <v>4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0"/>
      <c r="S31" s="141"/>
      <c r="T31" s="141"/>
    </row>
    <row r="32" spans="1:20" s="142" customFormat="1" ht="12.75" customHeight="1">
      <c r="A32" s="147" t="s">
        <v>311</v>
      </c>
      <c r="B32" s="140"/>
      <c r="C32" s="147" t="s">
        <v>22</v>
      </c>
      <c r="D32" s="144" t="s">
        <v>305</v>
      </c>
      <c r="E32" s="140"/>
      <c r="F32" s="140">
        <f t="shared" si="0"/>
        <v>3.5</v>
      </c>
      <c r="G32" s="141"/>
      <c r="H32" s="140">
        <v>3.5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0"/>
      <c r="S32" s="141"/>
      <c r="T32" s="141"/>
    </row>
    <row r="33" spans="1:20" s="142" customFormat="1" ht="12.75" customHeight="1">
      <c r="A33" s="147" t="s">
        <v>115</v>
      </c>
      <c r="B33" s="140"/>
      <c r="C33" s="147" t="s">
        <v>22</v>
      </c>
      <c r="D33" s="144">
        <v>114</v>
      </c>
      <c r="E33" s="140"/>
      <c r="F33" s="140">
        <f t="shared" si="0"/>
        <v>3.5</v>
      </c>
      <c r="G33" s="141"/>
      <c r="H33" s="140">
        <v>3.5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0"/>
      <c r="S33" s="141"/>
      <c r="T33" s="141"/>
    </row>
    <row r="34" spans="1:20" s="142" customFormat="1" ht="12.75" customHeight="1">
      <c r="A34" s="147" t="s">
        <v>316</v>
      </c>
      <c r="B34" s="140"/>
      <c r="C34" s="147" t="s">
        <v>22</v>
      </c>
      <c r="D34" s="144" t="s">
        <v>98</v>
      </c>
      <c r="E34" s="140"/>
      <c r="F34" s="140">
        <f t="shared" si="0"/>
        <v>3</v>
      </c>
      <c r="G34" s="141"/>
      <c r="H34" s="140">
        <v>3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0"/>
      <c r="S34" s="141"/>
      <c r="T34" s="141"/>
    </row>
    <row r="35" spans="1:20" s="142" customFormat="1" ht="12.75" customHeight="1">
      <c r="A35" s="147" t="s">
        <v>312</v>
      </c>
      <c r="B35" s="140"/>
      <c r="C35" s="147" t="s">
        <v>22</v>
      </c>
      <c r="D35" s="144" t="s">
        <v>306</v>
      </c>
      <c r="E35" s="140"/>
      <c r="F35" s="140">
        <f t="shared" si="0"/>
        <v>3</v>
      </c>
      <c r="G35" s="141"/>
      <c r="H35" s="140">
        <v>3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0"/>
      <c r="S35" s="141"/>
      <c r="T35" s="141"/>
    </row>
    <row r="36" spans="1:20" s="142" customFormat="1" ht="12.75" customHeight="1">
      <c r="A36" s="147" t="s">
        <v>318</v>
      </c>
      <c r="B36" s="140" t="s">
        <v>96</v>
      </c>
      <c r="C36" s="147" t="s">
        <v>171</v>
      </c>
      <c r="D36" s="144" t="s">
        <v>98</v>
      </c>
      <c r="E36" s="140"/>
      <c r="F36" s="140">
        <f t="shared" si="0"/>
        <v>3</v>
      </c>
      <c r="G36" s="141"/>
      <c r="H36" s="140">
        <v>3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0"/>
      <c r="S36" s="141"/>
      <c r="T36" s="141"/>
    </row>
    <row r="37" spans="1:20" s="142" customFormat="1" ht="12.75" customHeight="1">
      <c r="A37" s="147" t="s">
        <v>118</v>
      </c>
      <c r="B37" s="140"/>
      <c r="C37" s="147" t="s">
        <v>22</v>
      </c>
      <c r="D37" s="144">
        <v>160</v>
      </c>
      <c r="E37" s="140"/>
      <c r="F37" s="140">
        <f t="shared" si="0"/>
        <v>2.5</v>
      </c>
      <c r="G37" s="141"/>
      <c r="H37" s="140">
        <v>2.5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0"/>
      <c r="S37" s="141"/>
      <c r="T37" s="141"/>
    </row>
    <row r="38" spans="1:20" s="142" customFormat="1" ht="12.75" customHeight="1">
      <c r="A38" s="147" t="s">
        <v>113</v>
      </c>
      <c r="B38" s="140"/>
      <c r="C38" s="147" t="s">
        <v>22</v>
      </c>
      <c r="D38" s="144" t="s">
        <v>307</v>
      </c>
      <c r="E38" s="140"/>
      <c r="F38" s="140">
        <f t="shared" si="0"/>
        <v>2.5</v>
      </c>
      <c r="G38" s="141"/>
      <c r="H38" s="140">
        <v>2.5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0"/>
      <c r="S38" s="141"/>
      <c r="T38" s="141"/>
    </row>
    <row r="39" spans="1:20" s="142" customFormat="1" ht="12.75" customHeight="1">
      <c r="A39" s="147" t="s">
        <v>314</v>
      </c>
      <c r="B39" s="141"/>
      <c r="C39" s="147" t="s">
        <v>22</v>
      </c>
      <c r="D39" s="144" t="s">
        <v>98</v>
      </c>
      <c r="E39" s="141"/>
      <c r="F39" s="140">
        <f t="shared" si="0"/>
        <v>2</v>
      </c>
      <c r="G39" s="141"/>
      <c r="H39" s="140">
        <v>2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0"/>
      <c r="S39" s="141"/>
      <c r="T39" s="141"/>
    </row>
    <row r="40" spans="1:20" s="142" customFormat="1" ht="12.75" customHeight="1">
      <c r="A40" s="147" t="s">
        <v>85</v>
      </c>
      <c r="B40" s="140"/>
      <c r="C40" s="147" t="s">
        <v>22</v>
      </c>
      <c r="D40" s="144">
        <v>122</v>
      </c>
      <c r="E40" s="140"/>
      <c r="F40" s="140">
        <f t="shared" si="0"/>
        <v>2</v>
      </c>
      <c r="G40" s="141"/>
      <c r="H40" s="140">
        <v>2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0"/>
      <c r="S40" s="141"/>
      <c r="T40" s="141"/>
    </row>
    <row r="41" spans="1:20" s="142" customFormat="1" ht="12.75" customHeight="1">
      <c r="A41" s="147" t="s">
        <v>125</v>
      </c>
      <c r="B41" s="140"/>
      <c r="C41" s="147" t="s">
        <v>18</v>
      </c>
      <c r="D41" s="144">
        <v>132</v>
      </c>
      <c r="E41" s="140"/>
      <c r="F41" s="140">
        <f t="shared" si="0"/>
        <v>1.5</v>
      </c>
      <c r="G41" s="141"/>
      <c r="H41" s="140">
        <v>1.5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0"/>
      <c r="S41" s="141"/>
      <c r="T41" s="141"/>
    </row>
    <row r="42" spans="1:20" s="142" customFormat="1" ht="12.75" customHeight="1">
      <c r="A42" s="147" t="s">
        <v>313</v>
      </c>
      <c r="B42" s="140"/>
      <c r="C42" s="147" t="s">
        <v>22</v>
      </c>
      <c r="D42" s="144">
        <v>124</v>
      </c>
      <c r="E42" s="140"/>
      <c r="F42" s="140">
        <f t="shared" si="0"/>
        <v>1</v>
      </c>
      <c r="G42" s="141"/>
      <c r="H42" s="140">
        <v>1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0"/>
      <c r="S42" s="141"/>
      <c r="T42" s="141"/>
    </row>
    <row r="43" spans="1:20" s="142" customFormat="1" ht="12.75" customHeight="1">
      <c r="A43" s="147" t="s">
        <v>176</v>
      </c>
      <c r="B43" s="140" t="s">
        <v>96</v>
      </c>
      <c r="C43" s="147" t="s">
        <v>22</v>
      </c>
      <c r="D43" s="144" t="s">
        <v>98</v>
      </c>
      <c r="E43" s="140"/>
      <c r="F43" s="140">
        <f t="shared" si="0"/>
        <v>0.5</v>
      </c>
      <c r="G43" s="141"/>
      <c r="H43" s="140">
        <v>0.5</v>
      </c>
      <c r="I43" s="139"/>
      <c r="J43" s="139"/>
      <c r="K43" s="139"/>
      <c r="L43" s="139"/>
      <c r="M43" s="139"/>
      <c r="N43" s="139"/>
      <c r="O43" s="141"/>
      <c r="P43" s="141"/>
      <c r="Q43" s="141"/>
      <c r="R43" s="140"/>
      <c r="S43" s="141"/>
      <c r="T43" s="141"/>
    </row>
    <row r="44" spans="1:20" s="142" customFormat="1" ht="12.75" customHeight="1">
      <c r="A44" s="147" t="s">
        <v>315</v>
      </c>
      <c r="B44" s="141"/>
      <c r="C44" s="147" t="s">
        <v>22</v>
      </c>
      <c r="D44" s="144" t="s">
        <v>98</v>
      </c>
      <c r="E44" s="141"/>
      <c r="F44" s="140">
        <f t="shared" si="0"/>
        <v>0</v>
      </c>
      <c r="G44" s="141"/>
      <c r="H44" s="140">
        <v>0</v>
      </c>
      <c r="I44" s="139"/>
      <c r="J44" s="139"/>
      <c r="K44" s="139"/>
      <c r="L44" s="139"/>
      <c r="M44" s="139"/>
      <c r="N44" s="139"/>
      <c r="O44" s="141"/>
      <c r="P44" s="141"/>
      <c r="Q44" s="141"/>
      <c r="R44" s="140"/>
      <c r="S44" s="141"/>
      <c r="T44" s="141"/>
    </row>
    <row r="45" spans="1:20" s="142" customFormat="1" ht="12.75" customHeight="1">
      <c r="A45" s="137"/>
      <c r="B45" s="139"/>
      <c r="C45" s="164"/>
      <c r="D45" s="144"/>
      <c r="E45" s="141"/>
      <c r="F45" s="141"/>
      <c r="G45" s="141"/>
      <c r="H45" s="140"/>
      <c r="I45" s="141"/>
      <c r="J45" s="141"/>
      <c r="K45" s="141"/>
      <c r="L45" s="141"/>
      <c r="M45" s="141"/>
      <c r="N45" s="141"/>
      <c r="O45" s="141"/>
      <c r="P45" s="141"/>
      <c r="Q45" s="141"/>
      <c r="R45" s="140"/>
      <c r="S45" s="141"/>
      <c r="T45" s="141"/>
    </row>
    <row r="46" spans="1:20" s="142" customFormat="1" ht="12.75" customHeight="1">
      <c r="A46" s="137"/>
      <c r="B46" s="139"/>
      <c r="C46" s="164"/>
      <c r="D46" s="144"/>
      <c r="E46" s="141"/>
      <c r="F46" s="141"/>
      <c r="G46" s="141"/>
      <c r="H46" s="140"/>
      <c r="I46" s="141"/>
      <c r="J46" s="141"/>
      <c r="K46" s="141"/>
      <c r="L46" s="141"/>
      <c r="M46" s="141"/>
      <c r="N46" s="141"/>
      <c r="O46" s="141"/>
      <c r="P46" s="141"/>
      <c r="Q46" s="141"/>
      <c r="R46" s="140"/>
      <c r="S46" s="141"/>
      <c r="T46" s="141"/>
    </row>
    <row r="47" spans="1:20" s="142" customFormat="1" ht="12.75" customHeight="1">
      <c r="A47" s="137"/>
      <c r="B47" s="141"/>
      <c r="C47" s="147"/>
      <c r="D47" s="144"/>
      <c r="E47" s="141"/>
      <c r="F47" s="141"/>
      <c r="G47" s="141"/>
      <c r="H47" s="140"/>
      <c r="I47" s="139"/>
      <c r="J47" s="139"/>
      <c r="K47" s="139"/>
      <c r="L47" s="139"/>
      <c r="M47" s="139"/>
      <c r="N47" s="139"/>
      <c r="O47" s="141"/>
      <c r="P47" s="141"/>
      <c r="Q47" s="141"/>
      <c r="R47" s="140"/>
      <c r="S47" s="141"/>
      <c r="T47" s="141"/>
    </row>
    <row r="48" spans="1:20" s="142" customFormat="1" ht="12.75" customHeight="1">
      <c r="A48" s="137"/>
      <c r="B48" s="141"/>
      <c r="C48" s="147"/>
      <c r="D48" s="144"/>
      <c r="E48" s="141"/>
      <c r="F48" s="141"/>
      <c r="G48" s="141"/>
      <c r="H48" s="140"/>
      <c r="I48" s="139"/>
      <c r="J48" s="139"/>
      <c r="K48" s="139"/>
      <c r="L48" s="139"/>
      <c r="M48" s="139"/>
      <c r="N48" s="139"/>
      <c r="O48" s="141"/>
      <c r="P48" s="141"/>
      <c r="Q48" s="141"/>
      <c r="R48" s="140"/>
      <c r="S48" s="141"/>
      <c r="T48" s="141"/>
    </row>
    <row r="49" spans="1:20" s="142" customFormat="1" ht="12.75" customHeight="1">
      <c r="A49" s="137"/>
      <c r="B49" s="141"/>
      <c r="C49" s="147"/>
      <c r="D49" s="144"/>
      <c r="E49" s="139"/>
      <c r="F49" s="139"/>
      <c r="G49" s="139"/>
      <c r="H49" s="140"/>
      <c r="I49" s="139"/>
      <c r="J49" s="139"/>
      <c r="K49" s="139"/>
      <c r="L49" s="139"/>
      <c r="M49" s="139"/>
      <c r="N49" s="139"/>
      <c r="O49" s="141"/>
      <c r="P49" s="141"/>
      <c r="Q49" s="141"/>
      <c r="R49" s="140"/>
      <c r="S49" s="141"/>
      <c r="T49" s="141"/>
    </row>
    <row r="50" spans="1:20" s="142" customFormat="1" ht="12.75" customHeight="1">
      <c r="A50" s="137"/>
      <c r="B50" s="141"/>
      <c r="C50" s="147"/>
      <c r="D50" s="144"/>
      <c r="E50" s="139"/>
      <c r="F50" s="139"/>
      <c r="G50" s="139"/>
      <c r="H50" s="140"/>
      <c r="I50" s="139"/>
      <c r="J50" s="139"/>
      <c r="K50" s="139"/>
      <c r="L50" s="139"/>
      <c r="M50" s="139"/>
      <c r="N50" s="139"/>
      <c r="O50" s="141"/>
      <c r="P50" s="141"/>
      <c r="Q50" s="141"/>
      <c r="R50" s="140"/>
      <c r="S50" s="141"/>
      <c r="T50" s="141"/>
    </row>
    <row r="51" spans="1:20" s="142" customFormat="1" ht="12.75" customHeight="1">
      <c r="A51" s="137"/>
      <c r="B51" s="139"/>
      <c r="C51" s="164"/>
      <c r="D51" s="144"/>
      <c r="E51" s="141"/>
      <c r="F51" s="141"/>
      <c r="G51" s="141"/>
      <c r="H51" s="140"/>
      <c r="I51" s="141"/>
      <c r="J51" s="141"/>
      <c r="K51" s="141"/>
      <c r="L51" s="141"/>
      <c r="M51" s="141"/>
      <c r="N51" s="141"/>
      <c r="O51" s="141"/>
      <c r="P51" s="141"/>
      <c r="Q51" s="141"/>
      <c r="R51" s="140"/>
      <c r="S51" s="141"/>
      <c r="T51" s="141"/>
    </row>
    <row r="52" spans="1:20" s="142" customFormat="1" ht="12.75" customHeight="1">
      <c r="A52" s="137"/>
      <c r="B52" s="139"/>
      <c r="C52" s="164"/>
      <c r="D52" s="144"/>
      <c r="E52" s="141"/>
      <c r="F52" s="141"/>
      <c r="G52" s="141"/>
      <c r="H52" s="140"/>
      <c r="I52" s="141"/>
      <c r="J52" s="141"/>
      <c r="K52" s="141"/>
      <c r="L52" s="141"/>
      <c r="M52" s="141"/>
      <c r="N52" s="141"/>
      <c r="O52" s="141"/>
      <c r="P52" s="141"/>
      <c r="Q52" s="141"/>
      <c r="R52" s="140"/>
      <c r="S52" s="141"/>
      <c r="T52" s="141"/>
    </row>
    <row r="53" spans="1:20" s="142" customFormat="1" ht="12.75" customHeight="1">
      <c r="A53" s="137"/>
      <c r="B53" s="141"/>
      <c r="C53" s="147"/>
      <c r="D53" s="144"/>
      <c r="E53" s="141"/>
      <c r="F53" s="141"/>
      <c r="G53" s="141"/>
      <c r="H53" s="140"/>
      <c r="I53" s="141"/>
      <c r="J53" s="141"/>
      <c r="K53" s="141"/>
      <c r="L53" s="141"/>
      <c r="M53" s="141"/>
      <c r="N53" s="141"/>
      <c r="O53" s="141"/>
      <c r="P53" s="141"/>
      <c r="Q53" s="141"/>
      <c r="R53" s="140"/>
      <c r="S53" s="141"/>
      <c r="T53" s="141"/>
    </row>
    <row r="54" spans="1:20" s="142" customFormat="1" ht="12.75" customHeight="1">
      <c r="A54" s="137"/>
      <c r="B54" s="141"/>
      <c r="C54" s="147"/>
      <c r="D54" s="144"/>
      <c r="E54" s="141"/>
      <c r="F54" s="141"/>
      <c r="G54" s="141"/>
      <c r="H54" s="140"/>
      <c r="I54" s="141"/>
      <c r="J54" s="141"/>
      <c r="K54" s="141"/>
      <c r="L54" s="141"/>
      <c r="M54" s="141"/>
      <c r="N54" s="141"/>
      <c r="O54" s="141"/>
      <c r="P54" s="141"/>
      <c r="Q54" s="141"/>
      <c r="R54" s="140"/>
      <c r="S54" s="141"/>
      <c r="T54" s="141"/>
    </row>
    <row r="55" spans="1:20" s="142" customFormat="1" ht="12.75" customHeight="1">
      <c r="A55" s="137"/>
      <c r="B55" s="141"/>
      <c r="C55" s="147"/>
      <c r="D55" s="144"/>
      <c r="E55" s="141"/>
      <c r="F55" s="141"/>
      <c r="G55" s="141"/>
      <c r="H55" s="140"/>
      <c r="I55" s="141"/>
      <c r="J55" s="141"/>
      <c r="K55" s="141"/>
      <c r="L55" s="141"/>
      <c r="M55" s="141"/>
      <c r="N55" s="141"/>
      <c r="O55" s="141"/>
      <c r="P55" s="141"/>
      <c r="Q55" s="141"/>
      <c r="R55" s="140"/>
      <c r="S55" s="141"/>
      <c r="T55" s="141"/>
    </row>
    <row r="56" spans="1:20" s="142" customFormat="1" ht="12.75" customHeight="1">
      <c r="A56" s="137"/>
      <c r="B56" s="141"/>
      <c r="C56" s="147"/>
      <c r="D56" s="144"/>
      <c r="E56" s="141"/>
      <c r="F56" s="141"/>
      <c r="G56" s="141"/>
      <c r="H56" s="140"/>
      <c r="I56" s="141"/>
      <c r="J56" s="141"/>
      <c r="K56" s="141"/>
      <c r="L56" s="141"/>
      <c r="M56" s="141"/>
      <c r="N56" s="141"/>
      <c r="O56" s="141"/>
      <c r="P56" s="141"/>
      <c r="Q56" s="141"/>
      <c r="R56" s="140"/>
      <c r="S56" s="141"/>
      <c r="T56" s="141"/>
    </row>
    <row r="57" spans="1:20" s="142" customFormat="1" ht="12.75" customHeight="1">
      <c r="A57" s="137"/>
      <c r="B57" s="139"/>
      <c r="C57" s="164"/>
      <c r="D57" s="144"/>
      <c r="E57" s="141"/>
      <c r="F57" s="141"/>
      <c r="G57" s="141"/>
      <c r="H57" s="140"/>
      <c r="I57" s="141"/>
      <c r="J57" s="141"/>
      <c r="K57" s="141"/>
      <c r="L57" s="141"/>
      <c r="M57" s="141"/>
      <c r="N57" s="141"/>
      <c r="O57" s="141"/>
      <c r="P57" s="141"/>
      <c r="Q57" s="141"/>
      <c r="R57" s="140"/>
      <c r="S57" s="141"/>
      <c r="T57" s="141"/>
    </row>
    <row r="58" spans="1:20" s="142" customFormat="1" ht="12.75" customHeight="1">
      <c r="A58" s="137"/>
      <c r="B58" s="139"/>
      <c r="C58" s="164"/>
      <c r="D58" s="144"/>
      <c r="E58" s="141"/>
      <c r="F58" s="141"/>
      <c r="G58" s="141"/>
      <c r="H58" s="140"/>
      <c r="I58" s="141"/>
      <c r="J58" s="141"/>
      <c r="K58" s="141"/>
      <c r="L58" s="141"/>
      <c r="M58" s="141"/>
      <c r="N58" s="141"/>
      <c r="O58" s="141"/>
      <c r="P58" s="141"/>
      <c r="Q58" s="141"/>
      <c r="R58" s="140"/>
      <c r="S58" s="141"/>
      <c r="T58" s="141"/>
    </row>
    <row r="59" spans="1:20" s="142" customFormat="1" ht="12.75" customHeight="1">
      <c r="A59" s="137"/>
      <c r="B59" s="141"/>
      <c r="C59" s="147"/>
      <c r="D59" s="144"/>
      <c r="E59" s="141"/>
      <c r="F59" s="141"/>
      <c r="G59" s="141"/>
      <c r="H59" s="140"/>
      <c r="I59" s="141"/>
      <c r="J59" s="141"/>
      <c r="K59" s="141"/>
      <c r="L59" s="141"/>
      <c r="M59" s="141"/>
      <c r="N59" s="141"/>
      <c r="O59" s="141"/>
      <c r="P59" s="141"/>
      <c r="Q59" s="141"/>
      <c r="R59" s="140"/>
      <c r="S59" s="141"/>
      <c r="T59" s="141"/>
    </row>
    <row r="60" spans="1:20" s="142" customFormat="1" ht="12.75" customHeight="1">
      <c r="A60" s="137"/>
      <c r="B60" s="141"/>
      <c r="C60" s="147"/>
      <c r="D60" s="144"/>
      <c r="E60" s="141"/>
      <c r="F60" s="141"/>
      <c r="G60" s="141"/>
      <c r="H60" s="140"/>
      <c r="I60" s="141"/>
      <c r="J60" s="141"/>
      <c r="K60" s="141"/>
      <c r="L60" s="141"/>
      <c r="M60" s="141"/>
      <c r="N60" s="141"/>
      <c r="O60" s="141"/>
      <c r="P60" s="141"/>
      <c r="Q60" s="141"/>
      <c r="R60" s="140"/>
      <c r="S60" s="141"/>
      <c r="T60" s="141"/>
    </row>
    <row r="61" spans="1:20" s="142" customFormat="1" ht="12.75" customHeight="1">
      <c r="A61" s="137"/>
      <c r="B61" s="139"/>
      <c r="C61" s="164"/>
      <c r="D61" s="144"/>
      <c r="E61" s="141"/>
      <c r="F61" s="141"/>
      <c r="G61" s="141"/>
      <c r="H61" s="140"/>
      <c r="I61" s="141"/>
      <c r="J61" s="141"/>
      <c r="K61" s="141"/>
      <c r="L61" s="141"/>
      <c r="M61" s="141"/>
      <c r="N61" s="141"/>
      <c r="O61" s="141"/>
      <c r="P61" s="141"/>
      <c r="Q61" s="141"/>
      <c r="R61" s="140"/>
      <c r="S61" s="141"/>
      <c r="T61" s="141"/>
    </row>
    <row r="62" spans="1:20" s="142" customFormat="1" ht="12.75" customHeight="1">
      <c r="A62" s="137"/>
      <c r="B62" s="139"/>
      <c r="C62" s="164"/>
      <c r="D62" s="144"/>
      <c r="E62" s="141"/>
      <c r="F62" s="141"/>
      <c r="G62" s="141"/>
      <c r="H62" s="140"/>
      <c r="I62" s="141"/>
      <c r="J62" s="141"/>
      <c r="K62" s="141"/>
      <c r="L62" s="141"/>
      <c r="M62" s="141"/>
      <c r="N62" s="141"/>
      <c r="O62" s="141"/>
      <c r="P62" s="141"/>
      <c r="Q62" s="141"/>
      <c r="R62" s="140"/>
      <c r="S62" s="141"/>
      <c r="T62" s="141"/>
    </row>
    <row r="63" spans="1:20" s="142" customFormat="1" ht="12.75" customHeight="1">
      <c r="A63" s="137"/>
      <c r="B63" s="141"/>
      <c r="C63" s="147"/>
      <c r="D63" s="144"/>
      <c r="E63" s="141"/>
      <c r="F63" s="141"/>
      <c r="G63" s="141"/>
      <c r="H63" s="140"/>
      <c r="I63" s="141"/>
      <c r="J63" s="141"/>
      <c r="K63" s="141"/>
      <c r="L63" s="141"/>
      <c r="M63" s="141"/>
      <c r="N63" s="141"/>
      <c r="O63" s="141"/>
      <c r="P63" s="141"/>
      <c r="Q63" s="141"/>
      <c r="R63" s="140"/>
      <c r="S63" s="141"/>
      <c r="T63" s="141"/>
    </row>
    <row r="64" spans="1:20" s="142" customFormat="1" ht="12.75" customHeight="1">
      <c r="A64" s="137"/>
      <c r="B64" s="141"/>
      <c r="C64" s="147"/>
      <c r="D64" s="144"/>
      <c r="E64" s="141"/>
      <c r="F64" s="141"/>
      <c r="G64" s="141"/>
      <c r="H64" s="140"/>
      <c r="I64" s="141"/>
      <c r="J64" s="141"/>
      <c r="K64" s="141"/>
      <c r="L64" s="141"/>
      <c r="M64" s="141"/>
      <c r="N64" s="141"/>
      <c r="O64" s="141"/>
      <c r="P64" s="141"/>
      <c r="Q64" s="141"/>
      <c r="R64" s="140"/>
      <c r="S64" s="141"/>
      <c r="T64" s="141"/>
    </row>
    <row r="65" spans="1:20" s="142" customFormat="1" ht="12.75" customHeight="1">
      <c r="A65" s="137"/>
      <c r="B65" s="141"/>
      <c r="C65" s="147"/>
      <c r="D65" s="144"/>
      <c r="E65" s="141"/>
      <c r="F65" s="141"/>
      <c r="G65" s="141"/>
      <c r="H65" s="140"/>
      <c r="I65" s="141"/>
      <c r="J65" s="141"/>
      <c r="K65" s="141"/>
      <c r="L65" s="141"/>
      <c r="M65" s="141"/>
      <c r="N65" s="141"/>
      <c r="O65" s="141"/>
      <c r="P65" s="141"/>
      <c r="Q65" s="141"/>
      <c r="R65" s="140"/>
      <c r="S65" s="141"/>
      <c r="T65" s="141"/>
    </row>
    <row r="66" spans="1:20" s="142" customFormat="1" ht="12.75" customHeight="1">
      <c r="A66" s="137"/>
      <c r="B66" s="141"/>
      <c r="C66" s="147"/>
      <c r="D66" s="144"/>
      <c r="E66" s="141"/>
      <c r="F66" s="141"/>
      <c r="G66" s="141"/>
      <c r="H66" s="140"/>
      <c r="I66" s="141"/>
      <c r="J66" s="141"/>
      <c r="K66" s="141"/>
      <c r="L66" s="141"/>
      <c r="M66" s="141"/>
      <c r="N66" s="141"/>
      <c r="O66" s="141"/>
      <c r="P66" s="141"/>
      <c r="Q66" s="141"/>
      <c r="R66" s="140"/>
      <c r="S66" s="141"/>
      <c r="T66" s="141"/>
    </row>
    <row r="67" spans="1:20" s="142" customFormat="1" ht="12.75" customHeight="1">
      <c r="A67" s="137"/>
      <c r="B67" s="141"/>
      <c r="C67" s="147"/>
      <c r="D67" s="144"/>
      <c r="E67" s="141"/>
      <c r="F67" s="141"/>
      <c r="G67" s="141"/>
      <c r="H67" s="140"/>
      <c r="I67" s="141"/>
      <c r="J67" s="141"/>
      <c r="K67" s="141"/>
      <c r="L67" s="141"/>
      <c r="M67" s="141"/>
      <c r="N67" s="141"/>
      <c r="O67" s="141"/>
      <c r="P67" s="141"/>
      <c r="Q67" s="141"/>
      <c r="R67" s="140"/>
      <c r="S67" s="141"/>
      <c r="T67" s="141"/>
    </row>
    <row r="68" spans="1:20" s="142" customFormat="1" ht="12.75" customHeight="1">
      <c r="A68" s="137"/>
      <c r="B68" s="141"/>
      <c r="C68" s="147"/>
      <c r="D68" s="144"/>
      <c r="E68" s="141"/>
      <c r="F68" s="141"/>
      <c r="G68" s="141"/>
      <c r="H68" s="140"/>
      <c r="I68" s="141"/>
      <c r="J68" s="141"/>
      <c r="K68" s="141"/>
      <c r="L68" s="141"/>
      <c r="M68" s="141"/>
      <c r="N68" s="141"/>
      <c r="O68" s="141"/>
      <c r="P68" s="141"/>
      <c r="Q68" s="141"/>
      <c r="R68" s="140"/>
      <c r="S68" s="141"/>
      <c r="T68" s="141"/>
    </row>
    <row r="69" spans="1:20" s="142" customFormat="1" ht="12.75" customHeight="1">
      <c r="A69" s="137"/>
      <c r="B69" s="141"/>
      <c r="C69" s="147"/>
      <c r="D69" s="144"/>
      <c r="E69" s="141"/>
      <c r="F69" s="141"/>
      <c r="G69" s="141"/>
      <c r="H69" s="140"/>
      <c r="I69" s="141"/>
      <c r="J69" s="141"/>
      <c r="K69" s="141"/>
      <c r="L69" s="141"/>
      <c r="M69" s="141"/>
      <c r="N69" s="141"/>
      <c r="O69" s="141"/>
      <c r="P69" s="141"/>
      <c r="Q69" s="141"/>
      <c r="R69" s="140"/>
      <c r="S69" s="141"/>
      <c r="T69" s="141"/>
    </row>
    <row r="70" spans="1:20" s="142" customFormat="1" ht="12.75" customHeight="1">
      <c r="A70" s="137"/>
      <c r="B70" s="141"/>
      <c r="C70" s="147"/>
      <c r="D70" s="144"/>
      <c r="E70" s="141"/>
      <c r="F70" s="141"/>
      <c r="G70" s="141"/>
      <c r="H70" s="140"/>
      <c r="I70" s="141"/>
      <c r="J70" s="141"/>
      <c r="K70" s="141"/>
      <c r="L70" s="141"/>
      <c r="M70" s="141"/>
      <c r="N70" s="141"/>
      <c r="O70" s="141"/>
      <c r="P70" s="141"/>
      <c r="Q70" s="141"/>
      <c r="R70" s="140"/>
      <c r="S70" s="141"/>
      <c r="T70" s="141"/>
    </row>
    <row r="71" spans="1:20" s="142" customFormat="1" ht="12.75" customHeight="1">
      <c r="A71" s="137"/>
      <c r="B71" s="141"/>
      <c r="C71" s="147"/>
      <c r="D71" s="144"/>
      <c r="E71" s="141"/>
      <c r="F71" s="141"/>
      <c r="G71" s="141"/>
      <c r="H71" s="140"/>
      <c r="I71" s="141"/>
      <c r="J71" s="141"/>
      <c r="K71" s="141"/>
      <c r="L71" s="141"/>
      <c r="M71" s="141"/>
      <c r="N71" s="141"/>
      <c r="O71" s="141"/>
      <c r="P71" s="141"/>
      <c r="Q71" s="141"/>
      <c r="R71" s="140"/>
      <c r="S71" s="141"/>
      <c r="T71" s="141"/>
    </row>
    <row r="72" spans="1:20" s="142" customFormat="1" ht="12.75" customHeight="1">
      <c r="A72" s="137"/>
      <c r="B72" s="141"/>
      <c r="C72" s="147"/>
      <c r="D72" s="144"/>
      <c r="E72" s="141"/>
      <c r="F72" s="141"/>
      <c r="G72" s="141"/>
      <c r="H72" s="140"/>
      <c r="I72" s="141"/>
      <c r="J72" s="141"/>
      <c r="K72" s="141"/>
      <c r="L72" s="141"/>
      <c r="M72" s="141"/>
      <c r="N72" s="141"/>
      <c r="O72" s="141"/>
      <c r="P72" s="141"/>
      <c r="Q72" s="141"/>
      <c r="R72" s="140"/>
      <c r="S72" s="141"/>
      <c r="T72" s="141"/>
    </row>
    <row r="73" spans="1:20" s="142" customFormat="1" ht="12.75" customHeight="1">
      <c r="A73" s="137"/>
      <c r="B73" s="139"/>
      <c r="C73" s="164"/>
      <c r="D73" s="144"/>
      <c r="E73" s="141"/>
      <c r="F73" s="141"/>
      <c r="G73" s="141"/>
      <c r="H73" s="140"/>
      <c r="I73" s="141"/>
      <c r="J73" s="141"/>
      <c r="K73" s="141"/>
      <c r="L73" s="141"/>
      <c r="M73" s="141"/>
      <c r="N73" s="141"/>
      <c r="O73" s="140"/>
      <c r="P73" s="141"/>
      <c r="Q73" s="141"/>
      <c r="R73" s="140">
        <f>SUM(B73:J73)</f>
        <v>0</v>
      </c>
      <c r="S73" s="141"/>
      <c r="T73" s="141"/>
    </row>
    <row r="74" spans="1:20" s="142" customFormat="1" ht="12.75" customHeight="1">
      <c r="A74" s="137"/>
      <c r="B74" s="139"/>
      <c r="C74" s="164"/>
      <c r="D74" s="144"/>
      <c r="E74" s="141"/>
      <c r="F74" s="141"/>
      <c r="G74" s="141"/>
      <c r="H74" s="140"/>
      <c r="I74" s="141"/>
      <c r="J74" s="141"/>
      <c r="K74" s="141"/>
      <c r="L74" s="141"/>
      <c r="M74" s="141"/>
      <c r="N74" s="141"/>
      <c r="O74" s="141"/>
      <c r="P74" s="141"/>
      <c r="Q74" s="141"/>
      <c r="R74" s="140"/>
      <c r="S74" s="141"/>
      <c r="T74" s="141"/>
    </row>
    <row r="75" spans="1:20" s="142" customFormat="1" ht="12.75" customHeight="1">
      <c r="A75" s="137"/>
      <c r="B75" s="139"/>
      <c r="C75" s="164"/>
      <c r="D75" s="144"/>
      <c r="E75" s="141"/>
      <c r="F75" s="141"/>
      <c r="G75" s="141"/>
      <c r="H75" s="140"/>
      <c r="I75" s="141"/>
      <c r="J75" s="141"/>
      <c r="K75" s="141"/>
      <c r="L75" s="141"/>
      <c r="M75" s="141"/>
      <c r="N75" s="141"/>
      <c r="O75" s="141"/>
      <c r="P75" s="141"/>
      <c r="Q75" s="141"/>
      <c r="R75" s="140"/>
      <c r="S75" s="141"/>
      <c r="T75" s="141"/>
    </row>
    <row r="76" spans="1:8" ht="12.75">
      <c r="A76" s="137"/>
      <c r="B76" s="139"/>
      <c r="C76" s="164"/>
      <c r="D76" s="144"/>
      <c r="E76" s="141"/>
      <c r="F76" s="141"/>
      <c r="G76" s="141"/>
      <c r="H76" s="140"/>
    </row>
    <row r="77" spans="1:8" ht="12.75">
      <c r="A77" s="137"/>
      <c r="B77" s="139"/>
      <c r="C77" s="164"/>
      <c r="D77" s="144"/>
      <c r="E77" s="141"/>
      <c r="F77" s="141"/>
      <c r="G77" s="141"/>
      <c r="H77" s="140"/>
    </row>
    <row r="78" spans="1:8" ht="12.75">
      <c r="A78" s="137"/>
      <c r="B78" s="139"/>
      <c r="C78" s="164"/>
      <c r="D78" s="144"/>
      <c r="E78" s="141"/>
      <c r="F78" s="141"/>
      <c r="G78" s="141"/>
      <c r="H78" s="140"/>
    </row>
    <row r="79" spans="1:8" ht="12.75">
      <c r="A79" s="137"/>
      <c r="B79" s="139"/>
      <c r="C79" s="164"/>
      <c r="D79" s="144"/>
      <c r="E79" s="141"/>
      <c r="F79" s="141"/>
      <c r="G79" s="141"/>
      <c r="H79" s="140"/>
    </row>
    <row r="80" spans="1:8" ht="12.75">
      <c r="A80" s="137"/>
      <c r="B80" s="139"/>
      <c r="C80" s="164"/>
      <c r="D80" s="144"/>
      <c r="E80" s="141"/>
      <c r="F80" s="141"/>
      <c r="G80" s="141"/>
      <c r="H80" s="140"/>
    </row>
    <row r="81" spans="1:8" ht="12.75">
      <c r="A81" s="137"/>
      <c r="B81" s="139"/>
      <c r="C81" s="164"/>
      <c r="D81" s="144"/>
      <c r="E81" s="141"/>
      <c r="F81" s="141"/>
      <c r="G81" s="141"/>
      <c r="H81" s="140"/>
    </row>
    <row r="82" spans="1:8" ht="12.75">
      <c r="A82" s="137"/>
      <c r="B82" s="139"/>
      <c r="C82" s="164"/>
      <c r="D82" s="144"/>
      <c r="E82" s="141"/>
      <c r="F82" s="141"/>
      <c r="G82" s="141"/>
      <c r="H82" s="140"/>
    </row>
    <row r="83" spans="1:8" ht="12.75">
      <c r="A83" s="137"/>
      <c r="B83" s="139"/>
      <c r="C83" s="164"/>
      <c r="D83" s="144"/>
      <c r="E83" s="141"/>
      <c r="F83" s="141"/>
      <c r="G83" s="141"/>
      <c r="H83" s="140"/>
    </row>
    <row r="84" spans="1:8" ht="12.75">
      <c r="A84" s="137"/>
      <c r="B84" s="139"/>
      <c r="C84" s="164"/>
      <c r="D84" s="144"/>
      <c r="E84" s="141"/>
      <c r="F84" s="141"/>
      <c r="G84" s="141"/>
      <c r="H84" s="140"/>
    </row>
    <row r="85" spans="1:8" ht="12.75">
      <c r="A85" s="137"/>
      <c r="B85" s="141"/>
      <c r="C85" s="147"/>
      <c r="D85" s="144"/>
      <c r="E85" s="141"/>
      <c r="F85" s="141"/>
      <c r="G85" s="141"/>
      <c r="H85" s="140"/>
    </row>
    <row r="86" spans="1:8" ht="12.75">
      <c r="A86" s="137"/>
      <c r="B86" s="141"/>
      <c r="C86" s="147"/>
      <c r="D86" s="144"/>
      <c r="E86" s="141"/>
      <c r="F86" s="141"/>
      <c r="G86" s="141"/>
      <c r="H86" s="140"/>
    </row>
    <row r="87" spans="1:8" ht="12.75">
      <c r="A87" s="137"/>
      <c r="B87" s="141"/>
      <c r="C87" s="147"/>
      <c r="D87" s="144"/>
      <c r="E87" s="141"/>
      <c r="F87" s="141"/>
      <c r="G87" s="141"/>
      <c r="H87" s="140"/>
    </row>
    <row r="88" spans="1:8" ht="12.75">
      <c r="A88" s="137"/>
      <c r="B88" s="141"/>
      <c r="C88" s="147"/>
      <c r="D88" s="144"/>
      <c r="E88" s="141"/>
      <c r="F88" s="141"/>
      <c r="G88" s="141"/>
      <c r="H88" s="140"/>
    </row>
    <row r="89" spans="1:8" ht="12.75">
      <c r="A89" s="137"/>
      <c r="B89" s="139"/>
      <c r="C89" s="164"/>
      <c r="D89" s="144"/>
      <c r="E89" s="141"/>
      <c r="F89" s="141"/>
      <c r="G89" s="141"/>
      <c r="H89" s="140"/>
    </row>
    <row r="90" spans="1:8" ht="12.75">
      <c r="A90" s="137"/>
      <c r="B90" s="139"/>
      <c r="C90" s="164"/>
      <c r="D90" s="144"/>
      <c r="E90" s="141"/>
      <c r="F90" s="141"/>
      <c r="G90" s="141"/>
      <c r="H90" s="140"/>
    </row>
    <row r="91" spans="1:8" ht="12.75">
      <c r="A91" s="137"/>
      <c r="B91" s="141"/>
      <c r="C91" s="147"/>
      <c r="D91" s="144"/>
      <c r="E91" s="141"/>
      <c r="F91" s="141"/>
      <c r="G91" s="141"/>
      <c r="H91" s="140"/>
    </row>
    <row r="92" spans="1:8" ht="12.75">
      <c r="A92" s="137"/>
      <c r="B92" s="141"/>
      <c r="C92" s="147"/>
      <c r="D92" s="144"/>
      <c r="E92" s="141"/>
      <c r="F92" s="141"/>
      <c r="G92" s="141"/>
      <c r="H92" s="140"/>
    </row>
    <row r="93" spans="1:8" ht="12.75">
      <c r="A93" s="137"/>
      <c r="B93" s="141"/>
      <c r="C93" s="147"/>
      <c r="D93" s="144"/>
      <c r="E93" s="141"/>
      <c r="F93" s="141"/>
      <c r="G93" s="141"/>
      <c r="H93" s="140"/>
    </row>
    <row r="94" spans="1:8" ht="12.75">
      <c r="A94" s="137"/>
      <c r="B94" s="141"/>
      <c r="C94" s="147"/>
      <c r="D94" s="144"/>
      <c r="E94" s="141"/>
      <c r="F94" s="141"/>
      <c r="G94" s="141"/>
      <c r="H94" s="140"/>
    </row>
    <row r="95" spans="1:8" ht="12.75">
      <c r="A95" s="137"/>
      <c r="B95" s="139"/>
      <c r="C95" s="164"/>
      <c r="D95" s="144"/>
      <c r="E95" s="141"/>
      <c r="F95" s="141"/>
      <c r="G95" s="141"/>
      <c r="H95" s="140"/>
    </row>
    <row r="96" spans="1:8" ht="12.75">
      <c r="A96" s="137"/>
      <c r="B96" s="139"/>
      <c r="C96" s="164"/>
      <c r="D96" s="144"/>
      <c r="E96" s="141"/>
      <c r="F96" s="141"/>
      <c r="G96" s="141"/>
      <c r="H96" s="140"/>
    </row>
    <row r="97" spans="1:8" ht="12.75">
      <c r="A97" s="137"/>
      <c r="B97" s="139"/>
      <c r="C97" s="164"/>
      <c r="D97" s="144"/>
      <c r="E97" s="141"/>
      <c r="F97" s="141"/>
      <c r="G97" s="141"/>
      <c r="H97" s="140"/>
    </row>
    <row r="98" spans="1:8" ht="12.75">
      <c r="A98" s="137"/>
      <c r="B98" s="139"/>
      <c r="C98" s="164"/>
      <c r="D98" s="144"/>
      <c r="E98" s="141"/>
      <c r="F98" s="141"/>
      <c r="G98" s="141"/>
      <c r="H98" s="140"/>
    </row>
    <row r="99" spans="1:8" ht="12.75">
      <c r="A99" s="137"/>
      <c r="B99" s="139"/>
      <c r="C99" s="164"/>
      <c r="D99" s="144"/>
      <c r="E99" s="141"/>
      <c r="F99" s="141"/>
      <c r="G99" s="141"/>
      <c r="H99" s="140"/>
    </row>
    <row r="100" spans="1:8" ht="12.75">
      <c r="A100" s="137"/>
      <c r="B100" s="139"/>
      <c r="C100" s="164"/>
      <c r="D100" s="144"/>
      <c r="E100" s="141"/>
      <c r="F100" s="141"/>
      <c r="G100" s="141"/>
      <c r="H100" s="140"/>
    </row>
    <row r="101" spans="1:8" ht="12.75">
      <c r="A101" s="137"/>
      <c r="B101" s="139"/>
      <c r="C101" s="164"/>
      <c r="D101" s="144"/>
      <c r="E101" s="141"/>
      <c r="F101" s="141"/>
      <c r="G101" s="141"/>
      <c r="H101" s="140"/>
    </row>
    <row r="102" spans="1:8" ht="12.75">
      <c r="A102" s="137"/>
      <c r="B102" s="139"/>
      <c r="C102" s="164"/>
      <c r="D102" s="144"/>
      <c r="E102" s="141"/>
      <c r="F102" s="141"/>
      <c r="G102" s="141"/>
      <c r="H102" s="140"/>
    </row>
    <row r="103" spans="1:8" ht="12.75">
      <c r="A103" s="137"/>
      <c r="B103" s="139"/>
      <c r="C103" s="164"/>
      <c r="D103" s="144"/>
      <c r="E103" s="141"/>
      <c r="F103" s="141"/>
      <c r="G103" s="141"/>
      <c r="H103" s="140"/>
    </row>
    <row r="104" spans="1:8" ht="12.75">
      <c r="A104" s="137"/>
      <c r="B104" s="139"/>
      <c r="C104" s="164"/>
      <c r="D104" s="144"/>
      <c r="E104" s="141"/>
      <c r="F104" s="141"/>
      <c r="G104" s="141"/>
      <c r="H104" s="140"/>
    </row>
    <row r="105" spans="1:8" ht="12.75">
      <c r="A105" s="137"/>
      <c r="B105" s="141"/>
      <c r="C105" s="147"/>
      <c r="D105" s="144"/>
      <c r="E105" s="141"/>
      <c r="F105" s="141"/>
      <c r="G105" s="141"/>
      <c r="H105" s="140"/>
    </row>
    <row r="106" spans="1:8" ht="12.75">
      <c r="A106" s="137"/>
      <c r="B106" s="141"/>
      <c r="C106" s="147"/>
      <c r="D106" s="144"/>
      <c r="E106" s="141"/>
      <c r="F106" s="141"/>
      <c r="G106" s="141"/>
      <c r="H106" s="140"/>
    </row>
    <row r="107" spans="1:8" ht="12.75">
      <c r="A107" s="137"/>
      <c r="B107" s="139"/>
      <c r="C107" s="164"/>
      <c r="D107" s="144"/>
      <c r="E107" s="141"/>
      <c r="F107" s="141"/>
      <c r="G107" s="141"/>
      <c r="H107" s="140"/>
    </row>
    <row r="108" spans="1:8" ht="12.75">
      <c r="A108" s="137"/>
      <c r="B108" s="139"/>
      <c r="C108" s="164"/>
      <c r="D108" s="144"/>
      <c r="E108" s="141"/>
      <c r="F108" s="141"/>
      <c r="G108" s="141"/>
      <c r="H108" s="140"/>
    </row>
    <row r="109" spans="1:8" ht="12.75">
      <c r="A109" s="137"/>
      <c r="B109" s="139"/>
      <c r="C109" s="164"/>
      <c r="D109" s="144"/>
      <c r="E109" s="141"/>
      <c r="F109" s="141"/>
      <c r="G109" s="141"/>
      <c r="H109" s="140"/>
    </row>
    <row r="110" spans="1:8" ht="12.75">
      <c r="A110" s="137"/>
      <c r="B110" s="139"/>
      <c r="C110" s="164"/>
      <c r="D110" s="144"/>
      <c r="E110" s="141"/>
      <c r="F110" s="141"/>
      <c r="G110" s="141"/>
      <c r="H110" s="140"/>
    </row>
    <row r="111" spans="1:8" ht="12.75">
      <c r="A111" s="137"/>
      <c r="B111" s="139"/>
      <c r="C111" s="164"/>
      <c r="D111" s="144"/>
      <c r="E111" s="141"/>
      <c r="F111" s="141"/>
      <c r="G111" s="141"/>
      <c r="H111" s="140"/>
    </row>
    <row r="112" spans="1:8" ht="12.75">
      <c r="A112" s="137"/>
      <c r="B112" s="139"/>
      <c r="C112" s="164"/>
      <c r="D112" s="144"/>
      <c r="E112" s="141"/>
      <c r="F112" s="141"/>
      <c r="G112" s="141"/>
      <c r="H112" s="140"/>
    </row>
    <row r="113" spans="1:8" ht="12.75">
      <c r="A113" s="137"/>
      <c r="B113" s="139"/>
      <c r="C113" s="164"/>
      <c r="D113" s="144"/>
      <c r="E113" s="141"/>
      <c r="F113" s="141"/>
      <c r="G113" s="141"/>
      <c r="H113" s="140"/>
    </row>
    <row r="114" spans="1:8" ht="12.75">
      <c r="A114" s="137"/>
      <c r="B114" s="139"/>
      <c r="C114" s="164"/>
      <c r="D114" s="144"/>
      <c r="E114" s="141"/>
      <c r="F114" s="141"/>
      <c r="G114" s="141"/>
      <c r="H114" s="140"/>
    </row>
    <row r="115" spans="1:8" ht="12.75">
      <c r="A115" s="137"/>
      <c r="B115" s="139"/>
      <c r="C115" s="164"/>
      <c r="D115" s="144"/>
      <c r="E115" s="141"/>
      <c r="F115" s="141"/>
      <c r="G115" s="141"/>
      <c r="H115" s="140"/>
    </row>
    <row r="116" spans="1:8" ht="12.75">
      <c r="A116" s="137"/>
      <c r="B116" s="139"/>
      <c r="C116" s="164"/>
      <c r="D116" s="144"/>
      <c r="E116" s="141"/>
      <c r="F116" s="141"/>
      <c r="G116" s="141"/>
      <c r="H116" s="140"/>
    </row>
    <row r="117" spans="1:8" ht="12.75">
      <c r="A117" s="137"/>
      <c r="B117" s="138"/>
      <c r="C117" s="164"/>
      <c r="D117" s="144"/>
      <c r="E117" s="140"/>
      <c r="F117" s="141"/>
      <c r="G117" s="141"/>
      <c r="H117" s="140">
        <f>SUM(B117:D117)</f>
        <v>0</v>
      </c>
    </row>
    <row r="118" spans="1:8" ht="12.75">
      <c r="A118" s="137"/>
      <c r="B118" s="139"/>
      <c r="C118" s="164"/>
      <c r="D118" s="144"/>
      <c r="E118" s="141"/>
      <c r="F118" s="141"/>
      <c r="G118" s="141"/>
      <c r="H118" s="140"/>
    </row>
    <row r="119" spans="1:8" ht="12.75">
      <c r="A119" s="137"/>
      <c r="B119" s="139"/>
      <c r="C119" s="164"/>
      <c r="D119" s="144"/>
      <c r="E119" s="141"/>
      <c r="F119" s="141"/>
      <c r="G119" s="141"/>
      <c r="H119" s="140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140625" defaultRowHeight="12.75"/>
  <cols>
    <col min="1" max="1" width="23.7109375" style="76" bestFit="1" customWidth="1"/>
    <col min="2" max="2" width="3.140625" style="6" customWidth="1"/>
    <col min="3" max="3" width="15.28125" style="76" bestFit="1" customWidth="1"/>
    <col min="4" max="4" width="5.00390625" style="76" customWidth="1"/>
    <col min="5" max="5" width="5.00390625" style="7" customWidth="1"/>
    <col min="6" max="6" width="9.140625" style="6" customWidth="1"/>
    <col min="7" max="8" width="9.140625" style="7" customWidth="1"/>
    <col min="9" max="15" width="9.140625" style="6" customWidth="1"/>
  </cols>
  <sheetData>
    <row r="1" ht="12.75">
      <c r="A1" s="3" t="s">
        <v>148</v>
      </c>
    </row>
    <row r="2" spans="7:8" ht="12.75">
      <c r="G2" s="3" t="s">
        <v>138</v>
      </c>
      <c r="H2" s="3" t="s">
        <v>139</v>
      </c>
    </row>
    <row r="3" ht="12.75">
      <c r="H3" s="3" t="s">
        <v>326</v>
      </c>
    </row>
    <row r="6" spans="1:15" s="70" customFormat="1" ht="12.75">
      <c r="A6" s="23" t="s">
        <v>38</v>
      </c>
      <c r="B6" s="46"/>
      <c r="C6" s="146" t="s">
        <v>18</v>
      </c>
      <c r="D6" s="132">
        <v>184</v>
      </c>
      <c r="E6" s="24">
        <v>200</v>
      </c>
      <c r="F6" s="69"/>
      <c r="G6" s="46">
        <v>6.5</v>
      </c>
      <c r="H6" s="46">
        <v>24</v>
      </c>
      <c r="I6" s="69"/>
      <c r="J6" s="69"/>
      <c r="K6" s="69"/>
      <c r="L6" s="69"/>
      <c r="M6" s="69"/>
      <c r="N6" s="69"/>
      <c r="O6" s="69"/>
    </row>
    <row r="7" spans="1:15" s="70" customFormat="1" ht="12.75">
      <c r="A7" s="23" t="s">
        <v>149</v>
      </c>
      <c r="B7" s="46"/>
      <c r="C7" s="146" t="s">
        <v>28</v>
      </c>
      <c r="D7" s="133">
        <v>184</v>
      </c>
      <c r="E7" s="46">
        <v>179</v>
      </c>
      <c r="F7" s="69"/>
      <c r="G7" s="46">
        <v>4.5</v>
      </c>
      <c r="H7" s="46">
        <v>18</v>
      </c>
      <c r="I7" s="69"/>
      <c r="J7" s="69"/>
      <c r="K7" s="69"/>
      <c r="L7" s="69"/>
      <c r="M7" s="69"/>
      <c r="N7" s="69"/>
      <c r="O7" s="69"/>
    </row>
    <row r="8" spans="1:15" s="70" customFormat="1" ht="12.75">
      <c r="A8" s="23" t="s">
        <v>42</v>
      </c>
      <c r="B8" s="46"/>
      <c r="C8" s="146" t="s">
        <v>43</v>
      </c>
      <c r="D8" s="132">
        <v>133</v>
      </c>
      <c r="E8" s="24">
        <v>140</v>
      </c>
      <c r="F8" s="69"/>
      <c r="G8" s="46">
        <v>4.5</v>
      </c>
      <c r="H8" s="46">
        <v>18</v>
      </c>
      <c r="I8" s="69"/>
      <c r="J8" s="69"/>
      <c r="K8" s="69"/>
      <c r="L8" s="69"/>
      <c r="M8" s="69"/>
      <c r="N8" s="69"/>
      <c r="O8" s="69"/>
    </row>
    <row r="9" spans="1:15" s="60" customFormat="1" ht="12.75">
      <c r="A9" s="15" t="s">
        <v>327</v>
      </c>
      <c r="B9" s="15"/>
      <c r="C9" s="15"/>
      <c r="D9" s="15"/>
      <c r="E9" s="16">
        <v>166</v>
      </c>
      <c r="F9" s="61"/>
      <c r="G9" s="57">
        <v>3.5</v>
      </c>
      <c r="H9" s="57"/>
      <c r="I9" s="61"/>
      <c r="J9" s="61"/>
      <c r="K9" s="61"/>
      <c r="L9" s="61"/>
      <c r="M9" s="61"/>
      <c r="N9" s="61"/>
      <c r="O9" s="61"/>
    </row>
    <row r="10" spans="1:15" s="70" customFormat="1" ht="12.75">
      <c r="A10" s="23" t="s">
        <v>84</v>
      </c>
      <c r="B10" s="46"/>
      <c r="C10" s="146" t="s">
        <v>33</v>
      </c>
      <c r="D10" s="132">
        <v>158</v>
      </c>
      <c r="E10" s="24">
        <v>181</v>
      </c>
      <c r="F10" s="69"/>
      <c r="G10" s="46">
        <v>2.5</v>
      </c>
      <c r="H10" s="46">
        <v>10</v>
      </c>
      <c r="I10" s="69"/>
      <c r="J10" s="69"/>
      <c r="K10" s="69"/>
      <c r="L10" s="69"/>
      <c r="M10" s="69"/>
      <c r="N10" s="69"/>
      <c r="O10" s="69"/>
    </row>
    <row r="11" spans="1:15" s="70" customFormat="1" ht="12.75">
      <c r="A11" s="147" t="s">
        <v>117</v>
      </c>
      <c r="B11" s="140"/>
      <c r="C11" s="150" t="s">
        <v>22</v>
      </c>
      <c r="D11" s="144">
        <v>173</v>
      </c>
      <c r="E11" s="140">
        <v>173</v>
      </c>
      <c r="F11" s="69"/>
      <c r="G11" s="46">
        <v>2.5</v>
      </c>
      <c r="H11" s="46">
        <v>10</v>
      </c>
      <c r="I11" s="69"/>
      <c r="J11" s="69"/>
      <c r="K11" s="69"/>
      <c r="L11" s="69"/>
      <c r="M11" s="69"/>
      <c r="N11" s="69"/>
      <c r="O11" s="69"/>
    </row>
    <row r="12" spans="1:15" s="60" customFormat="1" ht="12.75">
      <c r="A12" s="15" t="s">
        <v>328</v>
      </c>
      <c r="B12" s="15"/>
      <c r="C12" s="15" t="s">
        <v>296</v>
      </c>
      <c r="D12" s="15"/>
      <c r="E12" s="16">
        <v>162</v>
      </c>
      <c r="F12" s="61"/>
      <c r="G12" s="57">
        <v>2.5</v>
      </c>
      <c r="H12" s="57"/>
      <c r="I12" s="61"/>
      <c r="J12" s="61"/>
      <c r="K12" s="61"/>
      <c r="L12" s="61"/>
      <c r="M12" s="61"/>
      <c r="N12" s="61"/>
      <c r="O12" s="61"/>
    </row>
    <row r="13" spans="1:8" ht="12.75">
      <c r="A13" s="39" t="s">
        <v>146</v>
      </c>
      <c r="B13" s="61"/>
      <c r="C13" s="39" t="s">
        <v>83</v>
      </c>
      <c r="D13" s="39"/>
      <c r="E13" s="57"/>
      <c r="F13" s="61"/>
      <c r="G13" s="57">
        <v>1.5</v>
      </c>
      <c r="H13" s="57"/>
    </row>
    <row r="16" ht="12.75">
      <c r="A16" s="3" t="s">
        <v>53</v>
      </c>
    </row>
    <row r="19" spans="1:15" s="60" customFormat="1" ht="12.75">
      <c r="A19" s="68" t="s">
        <v>329</v>
      </c>
      <c r="B19" s="61"/>
      <c r="C19" s="15"/>
      <c r="D19" s="68"/>
      <c r="E19" s="52" t="s">
        <v>330</v>
      </c>
      <c r="F19" s="61"/>
      <c r="G19" s="57">
        <v>5</v>
      </c>
      <c r="H19" s="57"/>
      <c r="I19" s="61"/>
      <c r="J19" s="61"/>
      <c r="K19" s="61"/>
      <c r="L19" s="61"/>
      <c r="M19" s="61"/>
      <c r="N19" s="61"/>
      <c r="O19" s="61"/>
    </row>
    <row r="20" spans="1:15" s="70" customFormat="1" ht="12.75">
      <c r="A20" s="58" t="s">
        <v>54</v>
      </c>
      <c r="B20" s="69"/>
      <c r="C20" s="58" t="s">
        <v>55</v>
      </c>
      <c r="D20" s="58"/>
      <c r="E20" s="46">
        <v>151</v>
      </c>
      <c r="F20" s="69"/>
      <c r="G20" s="46">
        <v>4.5</v>
      </c>
      <c r="H20" s="46">
        <v>18</v>
      </c>
      <c r="I20" s="69"/>
      <c r="J20" s="69"/>
      <c r="K20" s="69"/>
      <c r="L20" s="69"/>
      <c r="M20" s="69"/>
      <c r="N20" s="69"/>
      <c r="O20" s="69"/>
    </row>
    <row r="21" spans="1:15" s="60" customFormat="1" ht="12.75">
      <c r="A21" s="68" t="s">
        <v>331</v>
      </c>
      <c r="B21" s="68"/>
      <c r="C21" s="15" t="s">
        <v>83</v>
      </c>
      <c r="D21" s="15"/>
      <c r="E21" s="16">
        <v>135</v>
      </c>
      <c r="F21" s="61"/>
      <c r="G21" s="57">
        <v>4</v>
      </c>
      <c r="H21" s="57"/>
      <c r="I21" s="61"/>
      <c r="J21" s="61"/>
      <c r="K21" s="61"/>
      <c r="L21" s="61"/>
      <c r="M21" s="61"/>
      <c r="N21" s="61"/>
      <c r="O21" s="61"/>
    </row>
    <row r="22" spans="1:15" s="60" customFormat="1" ht="12.75">
      <c r="A22" s="68" t="s">
        <v>295</v>
      </c>
      <c r="B22" s="68"/>
      <c r="C22" s="15" t="s">
        <v>296</v>
      </c>
      <c r="D22" s="15"/>
      <c r="E22" s="16">
        <v>137</v>
      </c>
      <c r="F22" s="61"/>
      <c r="G22" s="57">
        <v>3.5</v>
      </c>
      <c r="H22" s="57"/>
      <c r="I22" s="61"/>
      <c r="J22" s="61"/>
      <c r="K22" s="61"/>
      <c r="L22" s="61"/>
      <c r="M22" s="61"/>
      <c r="N22" s="61"/>
      <c r="O22" s="61"/>
    </row>
    <row r="23" spans="1:15" s="60" customFormat="1" ht="12.75">
      <c r="A23" s="68" t="s">
        <v>332</v>
      </c>
      <c r="B23" s="68"/>
      <c r="C23" s="15" t="s">
        <v>333</v>
      </c>
      <c r="D23" s="15"/>
      <c r="E23" s="16">
        <v>140</v>
      </c>
      <c r="F23" s="61"/>
      <c r="G23" s="57">
        <v>3</v>
      </c>
      <c r="H23" s="57"/>
      <c r="I23" s="61"/>
      <c r="J23" s="61"/>
      <c r="K23" s="61"/>
      <c r="L23" s="61"/>
      <c r="M23" s="61"/>
      <c r="N23" s="61"/>
      <c r="O23" s="61"/>
    </row>
    <row r="24" spans="1:8" ht="12.75">
      <c r="A24" s="48" t="s">
        <v>80</v>
      </c>
      <c r="B24" s="46"/>
      <c r="C24" s="66" t="s">
        <v>24</v>
      </c>
      <c r="D24" s="134">
        <v>137</v>
      </c>
      <c r="E24" s="49">
        <v>152</v>
      </c>
      <c r="G24" s="7">
        <v>3</v>
      </c>
      <c r="H24" s="7">
        <v>12</v>
      </c>
    </row>
    <row r="25" spans="1:8" ht="12.75">
      <c r="A25" s="48" t="s">
        <v>27</v>
      </c>
      <c r="B25" s="64"/>
      <c r="C25" s="146" t="s">
        <v>28</v>
      </c>
      <c r="D25" s="132">
        <v>134</v>
      </c>
      <c r="E25" s="24">
        <v>145</v>
      </c>
      <c r="G25" s="7">
        <v>3</v>
      </c>
      <c r="H25" s="7">
        <v>12</v>
      </c>
    </row>
    <row r="26" spans="1:8" ht="12.75">
      <c r="A26" s="23" t="s">
        <v>58</v>
      </c>
      <c r="B26" s="46"/>
      <c r="C26" s="146" t="s">
        <v>43</v>
      </c>
      <c r="D26" s="132">
        <v>108</v>
      </c>
      <c r="E26" s="24">
        <v>121</v>
      </c>
      <c r="G26" s="7">
        <v>3</v>
      </c>
      <c r="H26" s="7">
        <v>12</v>
      </c>
    </row>
    <row r="27" spans="1:15" s="60" customFormat="1" ht="12.75">
      <c r="A27" s="39" t="s">
        <v>88</v>
      </c>
      <c r="B27" s="61"/>
      <c r="C27" s="39" t="s">
        <v>83</v>
      </c>
      <c r="D27" s="15"/>
      <c r="E27" s="16">
        <v>128</v>
      </c>
      <c r="F27" s="61"/>
      <c r="G27" s="57">
        <v>3</v>
      </c>
      <c r="H27" s="57"/>
      <c r="I27" s="61"/>
      <c r="J27" s="61"/>
      <c r="K27" s="61"/>
      <c r="L27" s="61"/>
      <c r="M27" s="61"/>
      <c r="N27" s="61"/>
      <c r="O27" s="61"/>
    </row>
    <row r="28" spans="1:8" ht="12.75">
      <c r="A28" s="23" t="s">
        <v>125</v>
      </c>
      <c r="B28" s="46"/>
      <c r="C28" s="146" t="s">
        <v>18</v>
      </c>
      <c r="D28" s="132">
        <v>132</v>
      </c>
      <c r="E28" s="24">
        <v>156</v>
      </c>
      <c r="G28" s="7">
        <v>2.5</v>
      </c>
      <c r="H28" s="7">
        <v>10</v>
      </c>
    </row>
    <row r="29" spans="1:15" s="70" customFormat="1" ht="12.75">
      <c r="A29" s="48" t="s">
        <v>87</v>
      </c>
      <c r="B29" s="64"/>
      <c r="C29" s="66" t="s">
        <v>33</v>
      </c>
      <c r="D29" s="134">
        <v>130</v>
      </c>
      <c r="E29" s="49">
        <v>140</v>
      </c>
      <c r="F29" s="69"/>
      <c r="G29" s="46">
        <v>2.5</v>
      </c>
      <c r="H29" s="46">
        <v>10</v>
      </c>
      <c r="I29" s="69"/>
      <c r="J29" s="69"/>
      <c r="K29" s="69"/>
      <c r="L29" s="69"/>
      <c r="M29" s="69"/>
      <c r="N29" s="69"/>
      <c r="O29" s="69"/>
    </row>
    <row r="30" spans="1:15" s="60" customFormat="1" ht="12.75">
      <c r="A30" s="39" t="s">
        <v>334</v>
      </c>
      <c r="B30" s="61"/>
      <c r="C30" s="39" t="s">
        <v>168</v>
      </c>
      <c r="D30" s="39"/>
      <c r="E30" s="57">
        <v>140</v>
      </c>
      <c r="F30" s="61"/>
      <c r="G30" s="57">
        <v>2</v>
      </c>
      <c r="H30" s="57"/>
      <c r="I30" s="61"/>
      <c r="J30" s="61"/>
      <c r="K30" s="61"/>
      <c r="L30" s="61"/>
      <c r="M30" s="61"/>
      <c r="N30" s="61"/>
      <c r="O30" s="61"/>
    </row>
    <row r="31" spans="1:15" s="70" customFormat="1" ht="12.75">
      <c r="A31" s="48" t="s">
        <v>108</v>
      </c>
      <c r="B31" s="64"/>
      <c r="C31" s="146" t="s">
        <v>37</v>
      </c>
      <c r="D31" s="132">
        <v>92</v>
      </c>
      <c r="E31" s="24">
        <v>132</v>
      </c>
      <c r="F31" s="69"/>
      <c r="G31" s="46">
        <v>1</v>
      </c>
      <c r="H31" s="46">
        <v>4</v>
      </c>
      <c r="I31" s="69"/>
      <c r="J31" s="69"/>
      <c r="K31" s="69"/>
      <c r="L31" s="69"/>
      <c r="M31" s="69"/>
      <c r="N31" s="69"/>
      <c r="O31" s="69"/>
    </row>
    <row r="34" ht="12.75">
      <c r="A34" s="3" t="s">
        <v>61</v>
      </c>
    </row>
    <row r="37" spans="1:15" s="60" customFormat="1" ht="12.75">
      <c r="A37" s="39" t="s">
        <v>335</v>
      </c>
      <c r="B37" s="61"/>
      <c r="C37" s="39"/>
      <c r="D37" s="39"/>
      <c r="E37" s="57">
        <v>119</v>
      </c>
      <c r="F37" s="61"/>
      <c r="G37" s="57">
        <v>6</v>
      </c>
      <c r="H37" s="57"/>
      <c r="I37" s="61"/>
      <c r="J37" s="61"/>
      <c r="K37" s="61"/>
      <c r="L37" s="61"/>
      <c r="M37" s="61"/>
      <c r="N37" s="61"/>
      <c r="O37" s="61"/>
    </row>
    <row r="38" spans="1:15" s="60" customFormat="1" ht="12.75">
      <c r="A38" s="39" t="s">
        <v>336</v>
      </c>
      <c r="B38" s="61"/>
      <c r="C38" s="39"/>
      <c r="D38" s="39"/>
      <c r="E38" s="57">
        <v>106</v>
      </c>
      <c r="F38" s="61"/>
      <c r="G38" s="57">
        <v>4.5</v>
      </c>
      <c r="H38" s="57"/>
      <c r="I38" s="61"/>
      <c r="J38" s="61"/>
      <c r="K38" s="61"/>
      <c r="L38" s="61"/>
      <c r="M38" s="61"/>
      <c r="N38" s="61"/>
      <c r="O38" s="61"/>
    </row>
    <row r="39" spans="1:15" s="70" customFormat="1" ht="12.75">
      <c r="A39" s="23" t="s">
        <v>208</v>
      </c>
      <c r="B39" s="46"/>
      <c r="C39" s="146" t="s">
        <v>37</v>
      </c>
      <c r="D39" s="132" t="s">
        <v>209</v>
      </c>
      <c r="E39" s="24" t="s">
        <v>279</v>
      </c>
      <c r="F39" s="69"/>
      <c r="G39" s="46">
        <v>4.5</v>
      </c>
      <c r="H39" s="46">
        <v>18</v>
      </c>
      <c r="I39" s="69"/>
      <c r="J39" s="69"/>
      <c r="K39" s="69"/>
      <c r="L39" s="69"/>
      <c r="M39" s="69"/>
      <c r="N39" s="69"/>
      <c r="O39" s="69"/>
    </row>
    <row r="40" spans="1:15" s="60" customFormat="1" ht="12.75">
      <c r="A40" s="39" t="s">
        <v>163</v>
      </c>
      <c r="B40" s="61"/>
      <c r="C40" s="39" t="s">
        <v>333</v>
      </c>
      <c r="D40" s="39"/>
      <c r="E40" s="57">
        <v>127</v>
      </c>
      <c r="F40" s="61"/>
      <c r="G40" s="57">
        <v>4</v>
      </c>
      <c r="H40" s="57"/>
      <c r="I40" s="61"/>
      <c r="J40" s="61"/>
      <c r="K40" s="61"/>
      <c r="L40" s="61"/>
      <c r="M40" s="61"/>
      <c r="N40" s="61"/>
      <c r="O40" s="61"/>
    </row>
    <row r="41" spans="1:15" s="70" customFormat="1" ht="12.75">
      <c r="A41" s="58" t="s">
        <v>81</v>
      </c>
      <c r="B41" s="69"/>
      <c r="C41" s="58" t="s">
        <v>28</v>
      </c>
      <c r="D41" s="58"/>
      <c r="E41" s="46">
        <v>127</v>
      </c>
      <c r="F41" s="69"/>
      <c r="G41" s="46">
        <v>3.5</v>
      </c>
      <c r="H41" s="46">
        <v>14</v>
      </c>
      <c r="I41" s="69"/>
      <c r="J41" s="69"/>
      <c r="K41" s="69"/>
      <c r="L41" s="69"/>
      <c r="M41" s="69"/>
      <c r="N41" s="69"/>
      <c r="O41" s="69"/>
    </row>
    <row r="42" spans="1:15" s="70" customFormat="1" ht="12.75">
      <c r="A42" s="23" t="s">
        <v>62</v>
      </c>
      <c r="B42" s="46"/>
      <c r="C42" s="146" t="s">
        <v>22</v>
      </c>
      <c r="D42" s="132">
        <v>94</v>
      </c>
      <c r="E42" s="24">
        <v>104</v>
      </c>
      <c r="F42" s="69"/>
      <c r="G42" s="46">
        <v>3.5</v>
      </c>
      <c r="H42" s="46">
        <v>14</v>
      </c>
      <c r="I42" s="69"/>
      <c r="J42" s="69"/>
      <c r="K42" s="69"/>
      <c r="L42" s="69"/>
      <c r="M42" s="69"/>
      <c r="N42" s="69"/>
      <c r="O42" s="69"/>
    </row>
    <row r="43" spans="1:15" s="60" customFormat="1" ht="12.75">
      <c r="A43" s="39" t="s">
        <v>337</v>
      </c>
      <c r="B43" s="61"/>
      <c r="C43" s="39" t="s">
        <v>338</v>
      </c>
      <c r="D43" s="39"/>
      <c r="E43" s="57">
        <v>101</v>
      </c>
      <c r="F43" s="61"/>
      <c r="G43" s="57">
        <v>3.5</v>
      </c>
      <c r="H43" s="57"/>
      <c r="I43" s="61"/>
      <c r="J43" s="61"/>
      <c r="K43" s="61"/>
      <c r="L43" s="61"/>
      <c r="M43" s="61"/>
      <c r="N43" s="61"/>
      <c r="O43" s="61"/>
    </row>
    <row r="44" spans="1:15" s="70" customFormat="1" ht="12.75">
      <c r="A44" s="23" t="s">
        <v>152</v>
      </c>
      <c r="B44" s="46" t="s">
        <v>96</v>
      </c>
      <c r="C44" s="146" t="s">
        <v>278</v>
      </c>
      <c r="D44" s="132">
        <v>43</v>
      </c>
      <c r="E44" s="24">
        <v>90</v>
      </c>
      <c r="F44" s="69"/>
      <c r="G44" s="46">
        <v>3.5</v>
      </c>
      <c r="H44" s="46">
        <v>14</v>
      </c>
      <c r="I44" s="69"/>
      <c r="J44" s="69"/>
      <c r="K44" s="69"/>
      <c r="L44" s="69"/>
      <c r="M44" s="69"/>
      <c r="N44" s="69"/>
      <c r="O44" s="69"/>
    </row>
    <row r="45" spans="1:15" s="70" customFormat="1" ht="12.75">
      <c r="A45" s="23" t="s">
        <v>220</v>
      </c>
      <c r="B45" s="46"/>
      <c r="C45" s="146" t="s">
        <v>18</v>
      </c>
      <c r="D45" s="132">
        <v>97</v>
      </c>
      <c r="E45" s="24">
        <v>129</v>
      </c>
      <c r="F45" s="69"/>
      <c r="G45" s="46">
        <v>3</v>
      </c>
      <c r="H45" s="46">
        <v>12</v>
      </c>
      <c r="I45" s="69"/>
      <c r="J45" s="69"/>
      <c r="K45" s="69"/>
      <c r="L45" s="69"/>
      <c r="M45" s="69"/>
      <c r="N45" s="69"/>
      <c r="O45" s="69"/>
    </row>
    <row r="46" spans="1:15" s="70" customFormat="1" ht="12.75">
      <c r="A46" s="58" t="s">
        <v>89</v>
      </c>
      <c r="B46" s="46"/>
      <c r="C46" s="146" t="s">
        <v>18</v>
      </c>
      <c r="D46" s="133">
        <v>96</v>
      </c>
      <c r="E46" s="46">
        <v>118</v>
      </c>
      <c r="F46" s="69"/>
      <c r="G46" s="46">
        <v>3</v>
      </c>
      <c r="H46" s="46">
        <v>12</v>
      </c>
      <c r="I46" s="69"/>
      <c r="J46" s="69"/>
      <c r="K46" s="69"/>
      <c r="L46" s="69"/>
      <c r="M46" s="69"/>
      <c r="N46" s="69"/>
      <c r="O46" s="69"/>
    </row>
    <row r="47" spans="1:15" s="70" customFormat="1" ht="12.75">
      <c r="A47" s="23" t="s">
        <v>147</v>
      </c>
      <c r="B47" s="23"/>
      <c r="C47" s="23" t="s">
        <v>28</v>
      </c>
      <c r="D47" s="23"/>
      <c r="E47" s="24">
        <v>129</v>
      </c>
      <c r="F47" s="69"/>
      <c r="G47" s="46">
        <v>2.5</v>
      </c>
      <c r="H47" s="46">
        <v>10</v>
      </c>
      <c r="I47" s="69"/>
      <c r="J47" s="69"/>
      <c r="K47" s="69"/>
      <c r="L47" s="69"/>
      <c r="M47" s="69"/>
      <c r="N47" s="69"/>
      <c r="O47" s="69"/>
    </row>
    <row r="48" spans="1:15" s="60" customFormat="1" ht="12.75">
      <c r="A48" s="39" t="s">
        <v>339</v>
      </c>
      <c r="B48" s="61"/>
      <c r="C48" s="39"/>
      <c r="D48" s="39"/>
      <c r="E48" s="57">
        <v>109</v>
      </c>
      <c r="F48" s="61"/>
      <c r="G48" s="57">
        <v>2.5</v>
      </c>
      <c r="H48" s="57"/>
      <c r="I48" s="61"/>
      <c r="J48" s="61"/>
      <c r="K48" s="61"/>
      <c r="L48" s="61"/>
      <c r="M48" s="61"/>
      <c r="N48" s="61"/>
      <c r="O48" s="61"/>
    </row>
    <row r="49" spans="1:8" ht="12.75">
      <c r="A49" s="23" t="s">
        <v>91</v>
      </c>
      <c r="B49" s="46"/>
      <c r="C49" s="146" t="s">
        <v>28</v>
      </c>
      <c r="D49" s="132">
        <v>92</v>
      </c>
      <c r="E49" s="46">
        <v>105</v>
      </c>
      <c r="G49" s="7">
        <v>2.5</v>
      </c>
      <c r="H49" s="7">
        <v>10</v>
      </c>
    </row>
    <row r="50" spans="1:15" s="60" customFormat="1" ht="12.75">
      <c r="A50" s="15" t="s">
        <v>340</v>
      </c>
      <c r="B50" s="15"/>
      <c r="C50" s="15"/>
      <c r="D50" s="15"/>
      <c r="E50" s="16">
        <v>80</v>
      </c>
      <c r="F50" s="61"/>
      <c r="G50" s="57">
        <v>2.5</v>
      </c>
      <c r="H50" s="57"/>
      <c r="I50" s="61"/>
      <c r="J50" s="61"/>
      <c r="K50" s="61"/>
      <c r="L50" s="61"/>
      <c r="M50" s="61"/>
      <c r="N50" s="61"/>
      <c r="O50" s="61"/>
    </row>
    <row r="51" spans="1:15" s="70" customFormat="1" ht="12.75">
      <c r="A51" s="147" t="s">
        <v>165</v>
      </c>
      <c r="B51" s="140" t="s">
        <v>96</v>
      </c>
      <c r="C51" s="150" t="s">
        <v>278</v>
      </c>
      <c r="D51" s="144" t="s">
        <v>98</v>
      </c>
      <c r="E51" s="140">
        <v>106</v>
      </c>
      <c r="F51" s="69"/>
      <c r="G51" s="46">
        <v>2</v>
      </c>
      <c r="H51" s="46">
        <v>8</v>
      </c>
      <c r="I51" s="69"/>
      <c r="J51" s="69"/>
      <c r="K51" s="69"/>
      <c r="L51" s="69"/>
      <c r="M51" s="69"/>
      <c r="N51" s="69"/>
      <c r="O51" s="69"/>
    </row>
    <row r="52" spans="1:8" ht="12.75">
      <c r="A52" s="23" t="s">
        <v>64</v>
      </c>
      <c r="B52" s="23"/>
      <c r="C52" s="23" t="s">
        <v>32</v>
      </c>
      <c r="D52" s="133">
        <v>90</v>
      </c>
      <c r="E52" s="24">
        <v>123</v>
      </c>
      <c r="G52" s="7">
        <v>2</v>
      </c>
      <c r="H52" s="7">
        <v>8</v>
      </c>
    </row>
    <row r="53" spans="1:8" ht="12.75">
      <c r="A53" s="23" t="s">
        <v>63</v>
      </c>
      <c r="B53" s="46"/>
      <c r="C53" s="146" t="s">
        <v>28</v>
      </c>
      <c r="D53" s="132">
        <v>86</v>
      </c>
      <c r="E53" s="24">
        <v>100</v>
      </c>
      <c r="G53" s="7">
        <v>1</v>
      </c>
      <c r="H53" s="7">
        <v>4</v>
      </c>
    </row>
    <row r="54" spans="1:8" ht="12.75">
      <c r="A54" s="76" t="s">
        <v>341</v>
      </c>
      <c r="C54" s="76" t="s">
        <v>28</v>
      </c>
      <c r="E54" s="7">
        <v>87</v>
      </c>
      <c r="G54" s="7">
        <v>1</v>
      </c>
      <c r="H54" s="7">
        <v>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66" customWidth="1"/>
    <col min="2" max="2" width="23.7109375" style="76" bestFit="1" customWidth="1"/>
    <col min="3" max="3" width="3.140625" style="6" customWidth="1"/>
    <col min="4" max="4" width="20.7109375" style="76" bestFit="1" customWidth="1"/>
    <col min="5" max="5" width="5.00390625" style="7" bestFit="1" customWidth="1"/>
    <col min="6" max="6" width="9.140625" style="6" customWidth="1"/>
    <col min="7" max="8" width="9.140625" style="7" customWidth="1"/>
    <col min="9" max="14" width="9.140625" style="6" customWidth="1"/>
  </cols>
  <sheetData>
    <row r="1" ht="12.75">
      <c r="B1" s="3" t="s">
        <v>148</v>
      </c>
    </row>
    <row r="2" spans="7:8" ht="12.75">
      <c r="G2" s="3" t="s">
        <v>138</v>
      </c>
      <c r="H2" s="3" t="s">
        <v>139</v>
      </c>
    </row>
    <row r="3" ht="12.75">
      <c r="H3" s="3" t="s">
        <v>179</v>
      </c>
    </row>
    <row r="6" spans="1:14" s="70" customFormat="1" ht="12.75">
      <c r="A6" s="166" t="s">
        <v>9</v>
      </c>
      <c r="B6" s="23" t="s">
        <v>172</v>
      </c>
      <c r="C6" s="46"/>
      <c r="D6" s="23" t="s">
        <v>18</v>
      </c>
      <c r="E6" s="46">
        <v>209</v>
      </c>
      <c r="F6" s="69"/>
      <c r="G6" s="46">
        <v>6</v>
      </c>
      <c r="H6" s="46">
        <f>(G6*5)</f>
        <v>30</v>
      </c>
      <c r="I6" s="69"/>
      <c r="J6" s="69"/>
      <c r="K6" s="69"/>
      <c r="L6" s="69"/>
      <c r="M6" s="69"/>
      <c r="N6" s="69"/>
    </row>
    <row r="7" spans="1:14" s="70" customFormat="1" ht="12.75">
      <c r="A7" s="166" t="s">
        <v>66</v>
      </c>
      <c r="B7" s="23" t="s">
        <v>149</v>
      </c>
      <c r="C7" s="46"/>
      <c r="D7" s="23" t="s">
        <v>28</v>
      </c>
      <c r="E7" s="46">
        <v>179</v>
      </c>
      <c r="F7" s="69"/>
      <c r="G7" s="46">
        <v>4</v>
      </c>
      <c r="H7" s="46">
        <f>(G7*5)</f>
        <v>20</v>
      </c>
      <c r="I7" s="69"/>
      <c r="J7" s="69"/>
      <c r="K7" s="69"/>
      <c r="L7" s="69"/>
      <c r="M7" s="69"/>
      <c r="N7" s="69"/>
    </row>
    <row r="8" spans="1:14" s="60" customFormat="1" ht="12.75">
      <c r="A8" s="166" t="s">
        <v>66</v>
      </c>
      <c r="B8" s="15" t="s">
        <v>342</v>
      </c>
      <c r="C8" s="57"/>
      <c r="D8" s="15"/>
      <c r="E8" s="16">
        <v>168</v>
      </c>
      <c r="F8" s="61"/>
      <c r="G8" s="57">
        <v>4</v>
      </c>
      <c r="H8" s="57"/>
      <c r="I8" s="61"/>
      <c r="J8" s="61"/>
      <c r="K8" s="61"/>
      <c r="L8" s="61"/>
      <c r="M8" s="61"/>
      <c r="N8" s="61"/>
    </row>
    <row r="9" spans="1:14" s="70" customFormat="1" ht="12.75">
      <c r="A9" s="166"/>
      <c r="B9" s="23" t="s">
        <v>84</v>
      </c>
      <c r="C9" s="46"/>
      <c r="D9" s="23" t="s">
        <v>33</v>
      </c>
      <c r="E9" s="24">
        <v>181</v>
      </c>
      <c r="F9" s="69"/>
      <c r="G9" s="46">
        <v>3.5</v>
      </c>
      <c r="H9" s="46">
        <f>(G9*5)</f>
        <v>17.5</v>
      </c>
      <c r="I9" s="69"/>
      <c r="J9" s="69"/>
      <c r="K9" s="69"/>
      <c r="L9" s="69"/>
      <c r="M9" s="69"/>
      <c r="N9" s="69"/>
    </row>
    <row r="10" spans="1:14" s="60" customFormat="1" ht="12.75">
      <c r="A10" s="166" t="s">
        <v>67</v>
      </c>
      <c r="B10" s="15" t="s">
        <v>343</v>
      </c>
      <c r="C10" s="57" t="s">
        <v>96</v>
      </c>
      <c r="D10" s="15"/>
      <c r="E10" s="57">
        <v>177</v>
      </c>
      <c r="F10" s="61"/>
      <c r="G10" s="57">
        <v>3.5</v>
      </c>
      <c r="H10" s="57"/>
      <c r="I10" s="61"/>
      <c r="J10" s="61"/>
      <c r="K10" s="61"/>
      <c r="L10" s="61"/>
      <c r="M10" s="61"/>
      <c r="N10" s="61"/>
    </row>
    <row r="11" spans="1:14" s="60" customFormat="1" ht="12.75">
      <c r="A11" s="166"/>
      <c r="B11" s="39" t="s">
        <v>344</v>
      </c>
      <c r="C11" s="61"/>
      <c r="D11" s="39"/>
      <c r="E11" s="57">
        <v>167</v>
      </c>
      <c r="F11" s="61"/>
      <c r="G11" s="57">
        <v>3</v>
      </c>
      <c r="H11" s="57"/>
      <c r="I11" s="61"/>
      <c r="J11" s="61"/>
      <c r="K11" s="61"/>
      <c r="L11" s="61"/>
      <c r="M11" s="61"/>
      <c r="N11" s="61"/>
    </row>
    <row r="12" spans="1:14" s="60" customFormat="1" ht="12.75">
      <c r="A12" s="166"/>
      <c r="B12" s="39" t="s">
        <v>345</v>
      </c>
      <c r="C12" s="61"/>
      <c r="D12" s="39"/>
      <c r="E12" s="57">
        <v>176</v>
      </c>
      <c r="F12" s="61"/>
      <c r="G12" s="57">
        <v>2.5</v>
      </c>
      <c r="H12" s="57"/>
      <c r="I12" s="61"/>
      <c r="J12" s="61"/>
      <c r="K12" s="61"/>
      <c r="L12" s="61"/>
      <c r="M12" s="61"/>
      <c r="N12" s="61"/>
    </row>
    <row r="13" spans="1:14" s="60" customFormat="1" ht="12.75">
      <c r="A13" s="166" t="s">
        <v>352</v>
      </c>
      <c r="B13" s="39" t="s">
        <v>346</v>
      </c>
      <c r="C13" s="61"/>
      <c r="D13" s="39"/>
      <c r="E13" s="57">
        <v>162</v>
      </c>
      <c r="F13" s="61"/>
      <c r="G13" s="57">
        <v>2.5</v>
      </c>
      <c r="H13" s="57"/>
      <c r="I13" s="61"/>
      <c r="J13" s="61"/>
      <c r="K13" s="61"/>
      <c r="L13" s="61"/>
      <c r="M13" s="61"/>
      <c r="N13" s="61"/>
    </row>
    <row r="14" spans="1:14" s="60" customFormat="1" ht="12.75">
      <c r="A14" s="166" t="s">
        <v>352</v>
      </c>
      <c r="B14" s="39" t="s">
        <v>347</v>
      </c>
      <c r="C14" s="61"/>
      <c r="D14" s="39"/>
      <c r="E14" s="57">
        <v>153</v>
      </c>
      <c r="F14" s="61"/>
      <c r="G14" s="57">
        <v>2.5</v>
      </c>
      <c r="H14" s="57"/>
      <c r="I14" s="61"/>
      <c r="J14" s="61"/>
      <c r="K14" s="61"/>
      <c r="L14" s="61"/>
      <c r="M14" s="61"/>
      <c r="N14" s="61"/>
    </row>
    <row r="15" spans="1:14" s="70" customFormat="1" ht="12.75">
      <c r="A15" s="166"/>
      <c r="B15" s="23" t="s">
        <v>125</v>
      </c>
      <c r="C15" s="46"/>
      <c r="D15" s="23" t="s">
        <v>18</v>
      </c>
      <c r="E15" s="24">
        <v>156</v>
      </c>
      <c r="F15" s="69"/>
      <c r="G15" s="46">
        <v>2</v>
      </c>
      <c r="H15" s="46">
        <f>(G15*5)</f>
        <v>10</v>
      </c>
      <c r="I15" s="69"/>
      <c r="J15" s="69"/>
      <c r="K15" s="69"/>
      <c r="L15" s="69"/>
      <c r="M15" s="69"/>
      <c r="N15" s="69"/>
    </row>
    <row r="16" spans="1:14" s="70" customFormat="1" ht="12.75">
      <c r="A16" s="166"/>
      <c r="B16" s="58" t="s">
        <v>26</v>
      </c>
      <c r="C16" s="69"/>
      <c r="D16" s="58" t="s">
        <v>22</v>
      </c>
      <c r="E16" s="46">
        <v>151</v>
      </c>
      <c r="F16" s="69"/>
      <c r="G16" s="46">
        <v>2</v>
      </c>
      <c r="H16" s="46"/>
      <c r="I16" s="69"/>
      <c r="J16" s="69"/>
      <c r="K16" s="69"/>
      <c r="L16" s="69"/>
      <c r="M16" s="69"/>
      <c r="N16" s="69"/>
    </row>
    <row r="17" spans="1:14" s="70" customFormat="1" ht="12.75">
      <c r="A17" s="166"/>
      <c r="B17" s="23" t="s">
        <v>348</v>
      </c>
      <c r="C17" s="46"/>
      <c r="D17" s="23" t="s">
        <v>32</v>
      </c>
      <c r="E17" s="24" t="s">
        <v>349</v>
      </c>
      <c r="F17" s="69"/>
      <c r="G17" s="46">
        <v>0.5</v>
      </c>
      <c r="H17" s="46">
        <f>(G17*5)</f>
        <v>2.5</v>
      </c>
      <c r="I17" s="69"/>
      <c r="J17" s="69"/>
      <c r="K17" s="69"/>
      <c r="L17" s="69"/>
      <c r="M17" s="69"/>
      <c r="N17" s="69"/>
    </row>
    <row r="18" ht="12.75">
      <c r="H18" s="46"/>
    </row>
    <row r="19" spans="2:8" ht="12.75">
      <c r="B19" s="3" t="s">
        <v>192</v>
      </c>
      <c r="H19" s="46"/>
    </row>
    <row r="20" ht="12.75">
      <c r="H20" s="46"/>
    </row>
    <row r="21" ht="12.75">
      <c r="H21" s="46"/>
    </row>
    <row r="22" spans="1:14" s="70" customFormat="1" ht="12.75">
      <c r="A22" s="166" t="s">
        <v>218</v>
      </c>
      <c r="B22" s="48" t="s">
        <v>87</v>
      </c>
      <c r="C22" s="64"/>
      <c r="D22" s="48" t="s">
        <v>33</v>
      </c>
      <c r="E22" s="49">
        <v>140</v>
      </c>
      <c r="F22" s="69"/>
      <c r="G22" s="46">
        <v>4</v>
      </c>
      <c r="H22" s="46">
        <f aca="true" t="shared" si="0" ref="H22:H29">(G22*5)</f>
        <v>20</v>
      </c>
      <c r="I22" s="69"/>
      <c r="J22" s="69"/>
      <c r="K22" s="69"/>
      <c r="L22" s="69"/>
      <c r="M22" s="69"/>
      <c r="N22" s="69"/>
    </row>
    <row r="23" spans="1:14" s="70" customFormat="1" ht="12.75">
      <c r="A23" s="166" t="s">
        <v>218</v>
      </c>
      <c r="B23" s="48" t="s">
        <v>27</v>
      </c>
      <c r="C23" s="64"/>
      <c r="D23" s="23" t="s">
        <v>28</v>
      </c>
      <c r="E23" s="24">
        <v>126</v>
      </c>
      <c r="F23" s="69"/>
      <c r="G23" s="46">
        <v>4</v>
      </c>
      <c r="H23" s="46">
        <f t="shared" si="0"/>
        <v>20</v>
      </c>
      <c r="I23" s="69"/>
      <c r="J23" s="69"/>
      <c r="K23" s="69"/>
      <c r="L23" s="69"/>
      <c r="M23" s="69"/>
      <c r="N23" s="69"/>
    </row>
    <row r="24" spans="1:14" s="70" customFormat="1" ht="12.75">
      <c r="A24" s="166" t="s">
        <v>218</v>
      </c>
      <c r="B24" s="23" t="s">
        <v>208</v>
      </c>
      <c r="C24" s="23"/>
      <c r="D24" s="23" t="s">
        <v>37</v>
      </c>
      <c r="E24" s="24">
        <v>101</v>
      </c>
      <c r="F24" s="69"/>
      <c r="G24" s="46">
        <v>4</v>
      </c>
      <c r="H24" s="46">
        <f t="shared" si="0"/>
        <v>20</v>
      </c>
      <c r="I24" s="69"/>
      <c r="J24" s="69"/>
      <c r="K24" s="69"/>
      <c r="L24" s="69"/>
      <c r="M24" s="69"/>
      <c r="N24" s="69"/>
    </row>
    <row r="25" spans="1:14" s="70" customFormat="1" ht="12.75">
      <c r="A25" s="166" t="s">
        <v>67</v>
      </c>
      <c r="B25" s="23" t="s">
        <v>152</v>
      </c>
      <c r="C25" s="46" t="s">
        <v>96</v>
      </c>
      <c r="D25" s="23" t="s">
        <v>278</v>
      </c>
      <c r="E25" s="24">
        <v>85</v>
      </c>
      <c r="F25" s="69"/>
      <c r="G25" s="46">
        <v>3</v>
      </c>
      <c r="H25" s="46">
        <f t="shared" si="0"/>
        <v>15</v>
      </c>
      <c r="I25" s="69"/>
      <c r="J25" s="69"/>
      <c r="K25" s="69"/>
      <c r="L25" s="69"/>
      <c r="M25" s="69"/>
      <c r="N25" s="69"/>
    </row>
    <row r="26" spans="1:14" s="70" customFormat="1" ht="12.75">
      <c r="A26" s="166"/>
      <c r="B26" s="23" t="s">
        <v>350</v>
      </c>
      <c r="C26" s="23"/>
      <c r="D26" s="23" t="s">
        <v>18</v>
      </c>
      <c r="E26" s="24">
        <v>129</v>
      </c>
      <c r="F26" s="69"/>
      <c r="G26" s="46">
        <v>2.5</v>
      </c>
      <c r="H26" s="46">
        <f t="shared" si="0"/>
        <v>12.5</v>
      </c>
      <c r="I26" s="69"/>
      <c r="J26" s="69"/>
      <c r="K26" s="69"/>
      <c r="L26" s="69"/>
      <c r="M26" s="69"/>
      <c r="N26" s="69"/>
    </row>
    <row r="27" spans="1:14" s="60" customFormat="1" ht="12.75">
      <c r="A27" s="166"/>
      <c r="B27" s="68" t="s">
        <v>351</v>
      </c>
      <c r="C27" s="67"/>
      <c r="D27" s="68"/>
      <c r="E27" s="52">
        <v>109</v>
      </c>
      <c r="F27" s="61"/>
      <c r="G27" s="57">
        <v>2</v>
      </c>
      <c r="H27" s="57"/>
      <c r="I27" s="61"/>
      <c r="J27" s="61"/>
      <c r="K27" s="61"/>
      <c r="L27" s="61"/>
      <c r="M27" s="61"/>
      <c r="N27" s="61"/>
    </row>
    <row r="28" spans="1:14" s="70" customFormat="1" ht="12.75">
      <c r="A28" s="166" t="s">
        <v>321</v>
      </c>
      <c r="B28" s="23" t="s">
        <v>112</v>
      </c>
      <c r="C28" s="46" t="s">
        <v>96</v>
      </c>
      <c r="D28" s="58" t="s">
        <v>22</v>
      </c>
      <c r="E28" s="24">
        <v>79</v>
      </c>
      <c r="F28" s="69"/>
      <c r="G28" s="46">
        <v>2</v>
      </c>
      <c r="H28" s="46">
        <f t="shared" si="0"/>
        <v>10</v>
      </c>
      <c r="I28" s="69"/>
      <c r="J28" s="69"/>
      <c r="K28" s="69"/>
      <c r="L28" s="69"/>
      <c r="M28" s="69"/>
      <c r="N28" s="69"/>
    </row>
    <row r="29" spans="1:14" s="70" customFormat="1" ht="12.75">
      <c r="A29" s="166"/>
      <c r="B29" s="48" t="s">
        <v>108</v>
      </c>
      <c r="C29" s="64"/>
      <c r="D29" s="23" t="s">
        <v>37</v>
      </c>
      <c r="E29" s="24">
        <v>131</v>
      </c>
      <c r="F29" s="69"/>
      <c r="G29" s="46">
        <v>1.5</v>
      </c>
      <c r="H29" s="46">
        <f t="shared" si="0"/>
        <v>7.5</v>
      </c>
      <c r="I29" s="69"/>
      <c r="J29" s="69"/>
      <c r="K29" s="69"/>
      <c r="L29" s="69"/>
      <c r="M29" s="69"/>
      <c r="N29" s="69"/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G1" sqref="G1"/>
    </sheetView>
  </sheetViews>
  <sheetFormatPr defaultColWidth="9.140625" defaultRowHeight="12.75"/>
  <cols>
    <col min="1" max="1" width="26.28125" style="23" bestFit="1" customWidth="1"/>
    <col min="2" max="2" width="3.140625" style="46" customWidth="1"/>
    <col min="3" max="3" width="27.140625" style="23" bestFit="1" customWidth="1"/>
    <col min="4" max="4" width="5.140625" style="24" customWidth="1"/>
    <col min="5" max="5" width="9.140625" style="35" customWidth="1"/>
    <col min="6" max="6" width="10.7109375" style="7" customWidth="1"/>
    <col min="7" max="13" width="9.140625" style="6" customWidth="1"/>
  </cols>
  <sheetData>
    <row r="1" spans="1:2" ht="12.75">
      <c r="A1" s="63" t="s">
        <v>0</v>
      </c>
      <c r="B1" s="63"/>
    </row>
    <row r="2" spans="1:6" ht="12.75">
      <c r="A2" s="63"/>
      <c r="B2" s="63"/>
      <c r="E2" s="88" t="s">
        <v>138</v>
      </c>
      <c r="F2" s="3" t="s">
        <v>139</v>
      </c>
    </row>
    <row r="3" spans="1:6" ht="12.75">
      <c r="A3" s="199" t="s">
        <v>127</v>
      </c>
      <c r="B3" s="200"/>
      <c r="C3" s="201"/>
      <c r="E3" s="88"/>
      <c r="F3" s="3" t="s">
        <v>130</v>
      </c>
    </row>
    <row r="4" spans="1:4" ht="12.75">
      <c r="A4" s="72"/>
      <c r="B4" s="85"/>
      <c r="C4" s="72"/>
      <c r="D4" s="86"/>
    </row>
    <row r="5" spans="1:13" s="70" customFormat="1" ht="12.75">
      <c r="A5" s="84" t="s">
        <v>126</v>
      </c>
      <c r="B5" s="46"/>
      <c r="C5" s="23" t="s">
        <v>157</v>
      </c>
      <c r="D5" s="24">
        <v>217</v>
      </c>
      <c r="E5" s="71">
        <v>4.5</v>
      </c>
      <c r="F5" s="46">
        <v>45</v>
      </c>
      <c r="G5" s="69"/>
      <c r="H5" s="69"/>
      <c r="I5" s="69"/>
      <c r="J5" s="69"/>
      <c r="K5" s="69"/>
      <c r="L5" s="69"/>
      <c r="M5" s="69"/>
    </row>
    <row r="6" spans="1:13" s="70" customFormat="1" ht="12.75">
      <c r="A6" s="23" t="s">
        <v>104</v>
      </c>
      <c r="B6" s="46"/>
      <c r="C6" s="146" t="s">
        <v>33</v>
      </c>
      <c r="D6" s="24">
        <v>204</v>
      </c>
      <c r="E6" s="71">
        <v>4</v>
      </c>
      <c r="F6" s="46">
        <v>40</v>
      </c>
      <c r="G6" s="69"/>
      <c r="H6" s="69"/>
      <c r="I6" s="69"/>
      <c r="J6" s="69"/>
      <c r="K6" s="69"/>
      <c r="L6" s="69"/>
      <c r="M6" s="69"/>
    </row>
    <row r="7" spans="1:13" s="70" customFormat="1" ht="12.75">
      <c r="A7" s="23" t="s">
        <v>38</v>
      </c>
      <c r="B7" s="46"/>
      <c r="C7" s="146" t="s">
        <v>18</v>
      </c>
      <c r="D7" s="24">
        <v>200</v>
      </c>
      <c r="E7" s="71">
        <v>3.5</v>
      </c>
      <c r="F7" s="46">
        <v>35</v>
      </c>
      <c r="G7" s="69"/>
      <c r="H7" s="69"/>
      <c r="I7" s="69"/>
      <c r="J7" s="69"/>
      <c r="K7" s="69"/>
      <c r="L7" s="69"/>
      <c r="M7" s="69"/>
    </row>
    <row r="8" spans="1:13" s="60" customFormat="1" ht="12.75">
      <c r="A8" s="15" t="s">
        <v>378</v>
      </c>
      <c r="B8" s="57"/>
      <c r="C8" s="15" t="s">
        <v>379</v>
      </c>
      <c r="D8" s="16">
        <v>194</v>
      </c>
      <c r="E8" s="2">
        <v>3.5</v>
      </c>
      <c r="F8" s="57"/>
      <c r="G8" s="61"/>
      <c r="H8" s="61"/>
      <c r="I8" s="61"/>
      <c r="J8" s="61"/>
      <c r="K8" s="61"/>
      <c r="L8" s="61"/>
      <c r="M8" s="61"/>
    </row>
    <row r="9" spans="1:13" s="70" customFormat="1" ht="12.75">
      <c r="A9" s="23" t="s">
        <v>380</v>
      </c>
      <c r="B9" s="46"/>
      <c r="C9" s="23" t="s">
        <v>157</v>
      </c>
      <c r="D9" s="24">
        <v>194</v>
      </c>
      <c r="E9" s="71">
        <v>3</v>
      </c>
      <c r="F9" s="46">
        <v>30</v>
      </c>
      <c r="G9" s="69"/>
      <c r="H9" s="69"/>
      <c r="I9" s="69"/>
      <c r="J9" s="69"/>
      <c r="K9" s="69"/>
      <c r="L9" s="69"/>
      <c r="M9" s="69"/>
    </row>
    <row r="10" spans="1:13" s="60" customFormat="1" ht="12.75">
      <c r="A10" s="15" t="s">
        <v>381</v>
      </c>
      <c r="B10" s="57"/>
      <c r="C10" s="15" t="s">
        <v>382</v>
      </c>
      <c r="D10" s="16">
        <v>180</v>
      </c>
      <c r="E10" s="2">
        <v>3</v>
      </c>
      <c r="F10" s="57"/>
      <c r="G10" s="61"/>
      <c r="H10" s="61"/>
      <c r="I10" s="61"/>
      <c r="J10" s="61"/>
      <c r="K10" s="61"/>
      <c r="L10" s="61"/>
      <c r="M10" s="61"/>
    </row>
    <row r="11" spans="1:13" s="60" customFormat="1" ht="12.75">
      <c r="A11" s="39" t="s">
        <v>383</v>
      </c>
      <c r="B11" s="57"/>
      <c r="C11" s="39" t="s">
        <v>384</v>
      </c>
      <c r="D11" s="57">
        <v>175</v>
      </c>
      <c r="E11" s="2">
        <v>3</v>
      </c>
      <c r="F11" s="57"/>
      <c r="G11" s="61"/>
      <c r="H11" s="61"/>
      <c r="I11" s="61"/>
      <c r="J11" s="61"/>
      <c r="K11" s="61"/>
      <c r="L11" s="61"/>
      <c r="M11" s="61"/>
    </row>
    <row r="12" spans="1:13" s="60" customFormat="1" ht="12.75">
      <c r="A12" s="15" t="s">
        <v>105</v>
      </c>
      <c r="B12" s="57"/>
      <c r="C12" s="15" t="s">
        <v>68</v>
      </c>
      <c r="D12" s="16">
        <v>182</v>
      </c>
      <c r="E12" s="2">
        <v>2.5</v>
      </c>
      <c r="F12" s="57"/>
      <c r="G12" s="61"/>
      <c r="H12" s="61"/>
      <c r="I12" s="61"/>
      <c r="J12" s="61"/>
      <c r="K12" s="61"/>
      <c r="L12" s="61"/>
      <c r="M12" s="61"/>
    </row>
    <row r="13" spans="1:13" s="60" customFormat="1" ht="12.75">
      <c r="A13" s="15" t="s">
        <v>385</v>
      </c>
      <c r="B13" s="57"/>
      <c r="C13" s="15" t="s">
        <v>386</v>
      </c>
      <c r="D13" s="16" t="s">
        <v>387</v>
      </c>
      <c r="E13" s="2">
        <v>2.5</v>
      </c>
      <c r="F13" s="57"/>
      <c r="G13" s="61"/>
      <c r="H13" s="61"/>
      <c r="I13" s="61"/>
      <c r="J13" s="61"/>
      <c r="K13" s="61"/>
      <c r="L13" s="61"/>
      <c r="M13" s="61"/>
    </row>
    <row r="14" spans="1:13" s="60" customFormat="1" ht="12.75">
      <c r="A14" s="15" t="s">
        <v>388</v>
      </c>
      <c r="B14" s="57"/>
      <c r="C14" s="15" t="s">
        <v>389</v>
      </c>
      <c r="D14" s="57">
        <v>192</v>
      </c>
      <c r="E14" s="2">
        <v>2</v>
      </c>
      <c r="F14" s="57"/>
      <c r="G14" s="61"/>
      <c r="H14" s="61"/>
      <c r="I14" s="61"/>
      <c r="J14" s="61"/>
      <c r="K14" s="61"/>
      <c r="L14" s="61"/>
      <c r="M14" s="61"/>
    </row>
    <row r="15" spans="1:13" s="70" customFormat="1" ht="12.75">
      <c r="A15" s="23" t="s">
        <v>84</v>
      </c>
      <c r="B15" s="46"/>
      <c r="C15" s="146" t="s">
        <v>33</v>
      </c>
      <c r="D15" s="24">
        <v>181</v>
      </c>
      <c r="E15" s="71">
        <v>2</v>
      </c>
      <c r="F15" s="46">
        <v>20</v>
      </c>
      <c r="G15" s="69"/>
      <c r="H15" s="69"/>
      <c r="I15" s="69"/>
      <c r="J15" s="69"/>
      <c r="K15" s="69"/>
      <c r="L15" s="69"/>
      <c r="M15" s="69"/>
    </row>
    <row r="16" spans="1:13" s="70" customFormat="1" ht="12.75">
      <c r="A16" s="23" t="s">
        <v>134</v>
      </c>
      <c r="B16" s="23"/>
      <c r="C16" s="146" t="s">
        <v>33</v>
      </c>
      <c r="D16" s="24">
        <v>164</v>
      </c>
      <c r="E16" s="71">
        <v>2</v>
      </c>
      <c r="F16" s="46">
        <v>20</v>
      </c>
      <c r="G16" s="69"/>
      <c r="H16" s="69"/>
      <c r="I16" s="69"/>
      <c r="J16" s="69"/>
      <c r="K16" s="69"/>
      <c r="L16" s="69"/>
      <c r="M16" s="69"/>
    </row>
    <row r="17" spans="1:13" s="60" customFormat="1" ht="12.75">
      <c r="A17" s="15" t="s">
        <v>206</v>
      </c>
      <c r="B17" s="57"/>
      <c r="C17" s="15" t="s">
        <v>207</v>
      </c>
      <c r="D17" s="16">
        <v>174</v>
      </c>
      <c r="E17" s="2">
        <v>1</v>
      </c>
      <c r="F17" s="57"/>
      <c r="G17" s="61"/>
      <c r="H17" s="61"/>
      <c r="I17" s="61"/>
      <c r="J17" s="61"/>
      <c r="K17" s="61"/>
      <c r="L17" s="61"/>
      <c r="M17" s="61"/>
    </row>
    <row r="18" spans="1:13" s="60" customFormat="1" ht="12.75">
      <c r="A18" s="15" t="s">
        <v>390</v>
      </c>
      <c r="B18" s="57"/>
      <c r="C18" s="15" t="s">
        <v>391</v>
      </c>
      <c r="D18" s="16">
        <v>163</v>
      </c>
      <c r="E18" s="2">
        <v>1</v>
      </c>
      <c r="F18" s="57"/>
      <c r="G18" s="61"/>
      <c r="H18" s="61"/>
      <c r="I18" s="61"/>
      <c r="J18" s="61"/>
      <c r="K18" s="61"/>
      <c r="L18" s="61"/>
      <c r="M18" s="61"/>
    </row>
    <row r="19" spans="1:13" s="60" customFormat="1" ht="12.75">
      <c r="A19" s="15" t="s">
        <v>392</v>
      </c>
      <c r="B19" s="57"/>
      <c r="C19" s="15" t="s">
        <v>44</v>
      </c>
      <c r="D19" s="16">
        <v>171</v>
      </c>
      <c r="E19" s="2">
        <v>0.5</v>
      </c>
      <c r="F19" s="57"/>
      <c r="G19" s="61"/>
      <c r="H19" s="61"/>
      <c r="I19" s="61"/>
      <c r="J19" s="61"/>
      <c r="K19" s="61"/>
      <c r="L19" s="61"/>
      <c r="M19" s="61"/>
    </row>
    <row r="20" spans="1:13" s="70" customFormat="1" ht="12.75">
      <c r="A20" s="23" t="s">
        <v>173</v>
      </c>
      <c r="B20" s="46"/>
      <c r="C20" s="23" t="s">
        <v>160</v>
      </c>
      <c r="D20" s="24">
        <v>144</v>
      </c>
      <c r="E20" s="71">
        <v>0.5</v>
      </c>
      <c r="F20" s="46">
        <v>5</v>
      </c>
      <c r="G20" s="69"/>
      <c r="H20" s="69"/>
      <c r="I20" s="69"/>
      <c r="J20" s="69"/>
      <c r="K20" s="69"/>
      <c r="L20" s="69"/>
      <c r="M20" s="69"/>
    </row>
    <row r="23" ht="12.75">
      <c r="A23" s="63" t="s">
        <v>53</v>
      </c>
    </row>
    <row r="26" spans="1:13" s="70" customFormat="1" ht="12.75">
      <c r="A26" s="23" t="s">
        <v>144</v>
      </c>
      <c r="B26" s="46"/>
      <c r="C26" s="23" t="s">
        <v>24</v>
      </c>
      <c r="D26" s="24">
        <v>137</v>
      </c>
      <c r="E26" s="71">
        <v>4</v>
      </c>
      <c r="F26" s="46">
        <v>40</v>
      </c>
      <c r="G26" s="69"/>
      <c r="H26" s="69"/>
      <c r="I26" s="69"/>
      <c r="J26" s="69"/>
      <c r="K26" s="69"/>
      <c r="L26" s="69"/>
      <c r="M26" s="69"/>
    </row>
    <row r="27" spans="1:13" s="70" customFormat="1" ht="12.75">
      <c r="A27" s="48" t="s">
        <v>80</v>
      </c>
      <c r="B27" s="46"/>
      <c r="C27" s="66" t="s">
        <v>24</v>
      </c>
      <c r="D27" s="49">
        <v>152</v>
      </c>
      <c r="E27" s="71">
        <v>3.5</v>
      </c>
      <c r="F27" s="46">
        <v>35</v>
      </c>
      <c r="G27" s="69"/>
      <c r="H27" s="69"/>
      <c r="I27" s="69"/>
      <c r="J27" s="69"/>
      <c r="K27" s="69"/>
      <c r="L27" s="69"/>
      <c r="M27" s="69"/>
    </row>
    <row r="28" spans="1:13" s="70" customFormat="1" ht="12.75">
      <c r="A28" s="48" t="s">
        <v>87</v>
      </c>
      <c r="B28" s="64"/>
      <c r="C28" s="66" t="s">
        <v>33</v>
      </c>
      <c r="D28" s="49">
        <v>140</v>
      </c>
      <c r="E28" s="71">
        <v>3.5</v>
      </c>
      <c r="F28" s="46">
        <v>35</v>
      </c>
      <c r="G28" s="69"/>
      <c r="H28" s="69"/>
      <c r="I28" s="69"/>
      <c r="J28" s="69"/>
      <c r="K28" s="69"/>
      <c r="L28" s="69"/>
      <c r="M28" s="69"/>
    </row>
    <row r="29" spans="1:13" s="70" customFormat="1" ht="12.75">
      <c r="A29" s="23" t="s">
        <v>140</v>
      </c>
      <c r="B29" s="46"/>
      <c r="C29" s="23" t="s">
        <v>33</v>
      </c>
      <c r="D29" s="24">
        <v>159</v>
      </c>
      <c r="E29" s="71">
        <v>3</v>
      </c>
      <c r="F29" s="46">
        <v>30</v>
      </c>
      <c r="G29" s="69"/>
      <c r="H29" s="69"/>
      <c r="I29" s="69"/>
      <c r="J29" s="69"/>
      <c r="K29" s="69"/>
      <c r="L29" s="69"/>
      <c r="M29" s="69"/>
    </row>
    <row r="30" spans="1:13" s="60" customFormat="1" ht="12.75">
      <c r="A30" s="15" t="s">
        <v>285</v>
      </c>
      <c r="B30" s="57"/>
      <c r="C30" s="15" t="s">
        <v>286</v>
      </c>
      <c r="D30" s="16">
        <v>158</v>
      </c>
      <c r="E30" s="2">
        <v>3</v>
      </c>
      <c r="F30" s="57"/>
      <c r="G30" s="61"/>
      <c r="H30" s="61"/>
      <c r="I30" s="61"/>
      <c r="J30" s="61"/>
      <c r="K30" s="61"/>
      <c r="L30" s="61"/>
      <c r="M30" s="61"/>
    </row>
    <row r="31" spans="1:13" s="70" customFormat="1" ht="12.75">
      <c r="A31" s="23" t="s">
        <v>54</v>
      </c>
      <c r="B31" s="46"/>
      <c r="C31" s="23" t="s">
        <v>55</v>
      </c>
      <c r="D31" s="24">
        <v>151</v>
      </c>
      <c r="E31" s="71">
        <v>3</v>
      </c>
      <c r="F31" s="46">
        <v>30</v>
      </c>
      <c r="G31" s="69"/>
      <c r="H31" s="69"/>
      <c r="I31" s="69"/>
      <c r="J31" s="69"/>
      <c r="K31" s="69"/>
      <c r="L31" s="69"/>
      <c r="M31" s="69"/>
    </row>
    <row r="32" spans="1:13" s="60" customFormat="1" ht="12.75">
      <c r="A32" s="15" t="s">
        <v>219</v>
      </c>
      <c r="B32" s="57"/>
      <c r="C32" s="15" t="s">
        <v>301</v>
      </c>
      <c r="D32" s="16">
        <v>146</v>
      </c>
      <c r="E32" s="2">
        <v>3</v>
      </c>
      <c r="F32" s="57"/>
      <c r="G32" s="61"/>
      <c r="H32" s="61"/>
      <c r="I32" s="61"/>
      <c r="J32" s="61"/>
      <c r="K32" s="61"/>
      <c r="L32" s="61"/>
      <c r="M32" s="61"/>
    </row>
    <row r="33" spans="1:13" s="60" customFormat="1" ht="12.75">
      <c r="A33" s="15" t="s">
        <v>56</v>
      </c>
      <c r="B33" s="57"/>
      <c r="C33" s="15" t="s">
        <v>57</v>
      </c>
      <c r="D33" s="16">
        <v>149</v>
      </c>
      <c r="E33" s="2">
        <v>2.5</v>
      </c>
      <c r="F33" s="57"/>
      <c r="G33" s="61"/>
      <c r="H33" s="61"/>
      <c r="I33" s="61"/>
      <c r="J33" s="61"/>
      <c r="K33" s="61"/>
      <c r="L33" s="61"/>
      <c r="M33" s="61"/>
    </row>
    <row r="34" spans="1:13" s="60" customFormat="1" ht="12.75">
      <c r="A34" s="15" t="s">
        <v>393</v>
      </c>
      <c r="B34" s="57" t="s">
        <v>96</v>
      </c>
      <c r="C34" s="15" t="s">
        <v>394</v>
      </c>
      <c r="D34" s="16">
        <v>145</v>
      </c>
      <c r="E34" s="2">
        <v>2.5</v>
      </c>
      <c r="F34" s="57"/>
      <c r="G34" s="61"/>
      <c r="H34" s="61"/>
      <c r="I34" s="61"/>
      <c r="J34" s="61"/>
      <c r="K34" s="61"/>
      <c r="L34" s="61"/>
      <c r="M34" s="61"/>
    </row>
    <row r="35" spans="1:13" s="70" customFormat="1" ht="12.75">
      <c r="A35" s="23" t="s">
        <v>395</v>
      </c>
      <c r="B35" s="46"/>
      <c r="C35" s="23" t="s">
        <v>18</v>
      </c>
      <c r="D35" s="24">
        <v>144</v>
      </c>
      <c r="E35" s="71">
        <v>2.5</v>
      </c>
      <c r="F35" s="46">
        <v>25</v>
      </c>
      <c r="G35" s="69"/>
      <c r="H35" s="69"/>
      <c r="I35" s="69"/>
      <c r="J35" s="69"/>
      <c r="K35" s="69"/>
      <c r="L35" s="69"/>
      <c r="M35" s="69"/>
    </row>
    <row r="36" spans="1:13" s="70" customFormat="1" ht="12.75">
      <c r="A36" s="48" t="s">
        <v>108</v>
      </c>
      <c r="B36" s="64"/>
      <c r="C36" s="146" t="s">
        <v>37</v>
      </c>
      <c r="D36" s="24">
        <v>131</v>
      </c>
      <c r="E36" s="71">
        <v>2.5</v>
      </c>
      <c r="F36" s="46">
        <v>25</v>
      </c>
      <c r="G36" s="69"/>
      <c r="H36" s="69"/>
      <c r="I36" s="69"/>
      <c r="J36" s="69"/>
      <c r="K36" s="69"/>
      <c r="L36" s="69"/>
      <c r="M36" s="69"/>
    </row>
    <row r="37" spans="1:13" s="60" customFormat="1" ht="12.75">
      <c r="A37" s="15" t="s">
        <v>396</v>
      </c>
      <c r="B37" s="57"/>
      <c r="C37" s="15" t="s">
        <v>83</v>
      </c>
      <c r="D37" s="16">
        <v>156</v>
      </c>
      <c r="E37" s="2">
        <v>2</v>
      </c>
      <c r="F37" s="57"/>
      <c r="G37" s="61"/>
      <c r="H37" s="61"/>
      <c r="I37" s="61"/>
      <c r="J37" s="61"/>
      <c r="K37" s="61"/>
      <c r="L37" s="61"/>
      <c r="M37" s="61"/>
    </row>
    <row r="38" spans="1:13" s="60" customFormat="1" ht="12.75">
      <c r="A38" s="15" t="s">
        <v>397</v>
      </c>
      <c r="B38" s="57"/>
      <c r="C38" s="15" t="s">
        <v>286</v>
      </c>
      <c r="D38" s="16">
        <v>146</v>
      </c>
      <c r="E38" s="2">
        <v>2</v>
      </c>
      <c r="F38" s="57"/>
      <c r="G38" s="61"/>
      <c r="H38" s="61"/>
      <c r="I38" s="61"/>
      <c r="J38" s="61"/>
      <c r="K38" s="61"/>
      <c r="L38" s="61"/>
      <c r="M38" s="61"/>
    </row>
    <row r="39" spans="1:13" s="60" customFormat="1" ht="12.75">
      <c r="A39" s="15" t="s">
        <v>398</v>
      </c>
      <c r="B39" s="57"/>
      <c r="C39" s="15" t="s">
        <v>399</v>
      </c>
      <c r="D39" s="16">
        <v>138</v>
      </c>
      <c r="E39" s="2">
        <v>2</v>
      </c>
      <c r="F39" s="57"/>
      <c r="G39" s="61"/>
      <c r="H39" s="61"/>
      <c r="I39" s="61"/>
      <c r="J39" s="61"/>
      <c r="K39" s="61"/>
      <c r="L39" s="61"/>
      <c r="M39" s="61"/>
    </row>
    <row r="40" spans="1:13" s="70" customFormat="1" ht="12.75">
      <c r="A40" s="48" t="s">
        <v>166</v>
      </c>
      <c r="B40" s="64"/>
      <c r="C40" s="66" t="s">
        <v>160</v>
      </c>
      <c r="D40" s="49">
        <v>134</v>
      </c>
      <c r="E40" s="71">
        <v>2</v>
      </c>
      <c r="F40" s="46">
        <v>20</v>
      </c>
      <c r="G40" s="69"/>
      <c r="H40" s="69"/>
      <c r="I40" s="69"/>
      <c r="J40" s="69"/>
      <c r="K40" s="69"/>
      <c r="L40" s="69"/>
      <c r="M40" s="69"/>
    </row>
    <row r="41" spans="1:13" s="70" customFormat="1" ht="12.75">
      <c r="A41" s="23" t="s">
        <v>400</v>
      </c>
      <c r="B41" s="46"/>
      <c r="C41" s="23" t="s">
        <v>18</v>
      </c>
      <c r="D41" s="24">
        <v>132</v>
      </c>
      <c r="E41" s="71">
        <v>2</v>
      </c>
      <c r="F41" s="46">
        <v>20</v>
      </c>
      <c r="G41" s="69"/>
      <c r="H41" s="69"/>
      <c r="I41" s="69"/>
      <c r="J41" s="69"/>
      <c r="K41" s="69"/>
      <c r="L41" s="69"/>
      <c r="M41" s="69"/>
    </row>
    <row r="42" spans="1:13" s="60" customFormat="1" ht="12.75">
      <c r="A42" s="15" t="s">
        <v>401</v>
      </c>
      <c r="B42" s="57"/>
      <c r="C42" s="15" t="s">
        <v>402</v>
      </c>
      <c r="D42" s="16">
        <v>132</v>
      </c>
      <c r="E42" s="2">
        <v>1</v>
      </c>
      <c r="F42" s="57"/>
      <c r="G42" s="61"/>
      <c r="H42" s="61"/>
      <c r="I42" s="61"/>
      <c r="J42" s="61"/>
      <c r="K42" s="61"/>
      <c r="L42" s="61"/>
      <c r="M42" s="61"/>
    </row>
    <row r="45" ht="12.75">
      <c r="A45" s="63" t="s">
        <v>61</v>
      </c>
    </row>
    <row r="48" spans="1:13" s="70" customFormat="1" ht="12.75">
      <c r="A48" s="23" t="s">
        <v>354</v>
      </c>
      <c r="B48" s="46" t="s">
        <v>96</v>
      </c>
      <c r="C48" s="146" t="s">
        <v>278</v>
      </c>
      <c r="D48" s="24">
        <v>85</v>
      </c>
      <c r="E48" s="71">
        <v>4.5</v>
      </c>
      <c r="F48" s="46">
        <v>45</v>
      </c>
      <c r="G48" s="69"/>
      <c r="H48" s="69"/>
      <c r="I48" s="69"/>
      <c r="J48" s="69"/>
      <c r="K48" s="69"/>
      <c r="L48" s="69"/>
      <c r="M48" s="69"/>
    </row>
    <row r="49" spans="1:13" s="70" customFormat="1" ht="12.75">
      <c r="A49" s="48" t="s">
        <v>27</v>
      </c>
      <c r="B49" s="64"/>
      <c r="C49" s="146" t="s">
        <v>28</v>
      </c>
      <c r="D49" s="24">
        <v>126</v>
      </c>
      <c r="E49" s="71">
        <v>3.5</v>
      </c>
      <c r="F49" s="46">
        <v>35</v>
      </c>
      <c r="G49" s="69"/>
      <c r="H49" s="69"/>
      <c r="I49" s="69"/>
      <c r="J49" s="69"/>
      <c r="K49" s="69"/>
      <c r="L49" s="69"/>
      <c r="M49" s="69"/>
    </row>
    <row r="50" spans="1:13" s="70" customFormat="1" ht="12.75">
      <c r="A50" s="23" t="s">
        <v>267</v>
      </c>
      <c r="B50" s="46"/>
      <c r="C50" s="23" t="s">
        <v>37</v>
      </c>
      <c r="D50" s="24">
        <v>1243</v>
      </c>
      <c r="E50" s="71">
        <v>3.5</v>
      </c>
      <c r="F50" s="46">
        <v>35</v>
      </c>
      <c r="G50" s="69"/>
      <c r="H50" s="69"/>
      <c r="I50" s="69"/>
      <c r="J50" s="69"/>
      <c r="K50" s="69"/>
      <c r="L50" s="69"/>
      <c r="M50" s="69"/>
    </row>
    <row r="51" spans="1:13" s="70" customFormat="1" ht="12.75">
      <c r="A51" s="48" t="s">
        <v>403</v>
      </c>
      <c r="B51" s="64"/>
      <c r="C51" s="23" t="s">
        <v>107</v>
      </c>
      <c r="D51" s="24">
        <v>116</v>
      </c>
      <c r="E51" s="71">
        <v>3.5</v>
      </c>
      <c r="F51" s="46">
        <v>35</v>
      </c>
      <c r="G51" s="69"/>
      <c r="H51" s="69"/>
      <c r="I51" s="69"/>
      <c r="J51" s="69"/>
      <c r="K51" s="69"/>
      <c r="L51" s="69"/>
      <c r="M51" s="69"/>
    </row>
    <row r="52" spans="1:13" s="70" customFormat="1" ht="12.75">
      <c r="A52" s="23" t="s">
        <v>106</v>
      </c>
      <c r="B52" s="23"/>
      <c r="C52" s="146" t="s">
        <v>107</v>
      </c>
      <c r="D52" s="24">
        <v>123</v>
      </c>
      <c r="E52" s="71">
        <v>3</v>
      </c>
      <c r="F52" s="46">
        <v>30</v>
      </c>
      <c r="G52" s="69"/>
      <c r="H52" s="69"/>
      <c r="I52" s="69"/>
      <c r="J52" s="69"/>
      <c r="K52" s="69"/>
      <c r="L52" s="69"/>
      <c r="M52" s="69"/>
    </row>
    <row r="53" spans="1:13" s="70" customFormat="1" ht="12.75">
      <c r="A53" s="23" t="s">
        <v>92</v>
      </c>
      <c r="B53" s="46"/>
      <c r="C53" s="146" t="s">
        <v>70</v>
      </c>
      <c r="D53" s="24">
        <v>109</v>
      </c>
      <c r="E53" s="71">
        <v>3</v>
      </c>
      <c r="F53" s="46">
        <v>30</v>
      </c>
      <c r="G53" s="69"/>
      <c r="H53" s="69"/>
      <c r="I53" s="69"/>
      <c r="J53" s="69"/>
      <c r="K53" s="69"/>
      <c r="L53" s="69"/>
      <c r="M53" s="69"/>
    </row>
    <row r="54" spans="1:13" s="70" customFormat="1" ht="12.75">
      <c r="A54" s="147" t="s">
        <v>165</v>
      </c>
      <c r="B54" s="140" t="s">
        <v>96</v>
      </c>
      <c r="C54" s="146" t="s">
        <v>278</v>
      </c>
      <c r="D54" s="140">
        <v>106</v>
      </c>
      <c r="E54" s="71">
        <v>3</v>
      </c>
      <c r="F54" s="46">
        <v>30</v>
      </c>
      <c r="G54" s="69"/>
      <c r="H54" s="69"/>
      <c r="I54" s="69"/>
      <c r="J54" s="69"/>
      <c r="K54" s="69"/>
      <c r="L54" s="69"/>
      <c r="M54" s="69"/>
    </row>
    <row r="55" spans="1:13" s="70" customFormat="1" ht="12.75">
      <c r="A55" s="23" t="s">
        <v>208</v>
      </c>
      <c r="B55" s="46"/>
      <c r="C55" s="146" t="s">
        <v>37</v>
      </c>
      <c r="D55" s="24" t="s">
        <v>279</v>
      </c>
      <c r="E55" s="71">
        <v>3</v>
      </c>
      <c r="F55" s="46">
        <v>30</v>
      </c>
      <c r="G55" s="69"/>
      <c r="H55" s="69"/>
      <c r="I55" s="69"/>
      <c r="J55" s="69"/>
      <c r="K55" s="69"/>
      <c r="L55" s="69"/>
      <c r="M55" s="69"/>
    </row>
    <row r="56" spans="1:13" s="70" customFormat="1" ht="12.75">
      <c r="A56" s="23" t="s">
        <v>110</v>
      </c>
      <c r="B56" s="46"/>
      <c r="C56" s="146" t="s">
        <v>160</v>
      </c>
      <c r="D56" s="24">
        <v>100</v>
      </c>
      <c r="E56" s="71">
        <v>3</v>
      </c>
      <c r="F56" s="46">
        <v>30</v>
      </c>
      <c r="G56" s="69"/>
      <c r="H56" s="69"/>
      <c r="I56" s="69"/>
      <c r="J56" s="69"/>
      <c r="K56" s="69"/>
      <c r="L56" s="69"/>
      <c r="M56" s="69"/>
    </row>
    <row r="57" spans="1:13" s="60" customFormat="1" ht="12.75">
      <c r="A57" s="39" t="s">
        <v>404</v>
      </c>
      <c r="B57" s="57"/>
      <c r="C57" s="39" t="s">
        <v>286</v>
      </c>
      <c r="D57" s="57">
        <v>112</v>
      </c>
      <c r="E57" s="2">
        <v>2.5</v>
      </c>
      <c r="F57" s="57"/>
      <c r="G57" s="61"/>
      <c r="H57" s="61"/>
      <c r="I57" s="61"/>
      <c r="J57" s="61"/>
      <c r="K57" s="61"/>
      <c r="L57" s="61"/>
      <c r="M57" s="61"/>
    </row>
    <row r="58" spans="1:13" s="70" customFormat="1" ht="12.75">
      <c r="A58" s="23" t="s">
        <v>214</v>
      </c>
      <c r="B58" s="23"/>
      <c r="C58" s="146" t="s">
        <v>107</v>
      </c>
      <c r="D58" s="24">
        <v>115</v>
      </c>
      <c r="E58" s="71">
        <v>2.5</v>
      </c>
      <c r="F58" s="46">
        <v>25</v>
      </c>
      <c r="G58" s="69"/>
      <c r="H58" s="69"/>
      <c r="I58" s="69"/>
      <c r="J58" s="69"/>
      <c r="K58" s="69"/>
      <c r="L58" s="69"/>
      <c r="M58" s="69"/>
    </row>
    <row r="59" spans="1:13" s="70" customFormat="1" ht="12.75">
      <c r="A59" s="23" t="s">
        <v>405</v>
      </c>
      <c r="B59" s="46"/>
      <c r="C59" s="23" t="s">
        <v>160</v>
      </c>
      <c r="D59" s="24" t="s">
        <v>406</v>
      </c>
      <c r="E59" s="71">
        <v>2.5</v>
      </c>
      <c r="F59" s="46">
        <v>25</v>
      </c>
      <c r="G59" s="69"/>
      <c r="H59" s="69"/>
      <c r="I59" s="69"/>
      <c r="J59" s="69"/>
      <c r="K59" s="69"/>
      <c r="L59" s="69"/>
      <c r="M59" s="69"/>
    </row>
    <row r="60" spans="1:13" s="70" customFormat="1" ht="12.75">
      <c r="A60" s="58" t="s">
        <v>136</v>
      </c>
      <c r="B60" s="58"/>
      <c r="C60" s="146" t="s">
        <v>70</v>
      </c>
      <c r="D60" s="24">
        <v>127</v>
      </c>
      <c r="E60" s="71">
        <v>2</v>
      </c>
      <c r="F60" s="46">
        <v>20</v>
      </c>
      <c r="G60" s="69"/>
      <c r="H60" s="69"/>
      <c r="I60" s="69"/>
      <c r="J60" s="69"/>
      <c r="K60" s="69"/>
      <c r="L60" s="69"/>
      <c r="M60" s="69"/>
    </row>
    <row r="61" spans="1:13" s="60" customFormat="1" ht="12.75">
      <c r="A61" s="15" t="s">
        <v>259</v>
      </c>
      <c r="B61" s="57"/>
      <c r="C61" s="15" t="s">
        <v>260</v>
      </c>
      <c r="D61" s="16">
        <v>122</v>
      </c>
      <c r="E61" s="2">
        <v>2</v>
      </c>
      <c r="F61" s="57"/>
      <c r="G61" s="61"/>
      <c r="H61" s="61"/>
      <c r="I61" s="61"/>
      <c r="J61" s="61"/>
      <c r="K61" s="61"/>
      <c r="L61" s="61"/>
      <c r="M61" s="61"/>
    </row>
    <row r="62" spans="1:13" s="70" customFormat="1" ht="12.75">
      <c r="A62" s="23" t="s">
        <v>167</v>
      </c>
      <c r="B62" s="46"/>
      <c r="C62" s="23" t="s">
        <v>32</v>
      </c>
      <c r="D62" s="24">
        <v>114</v>
      </c>
      <c r="E62" s="71">
        <v>2</v>
      </c>
      <c r="F62" s="46">
        <v>20</v>
      </c>
      <c r="G62" s="69"/>
      <c r="H62" s="69"/>
      <c r="I62" s="69"/>
      <c r="J62" s="69"/>
      <c r="K62" s="69"/>
      <c r="L62" s="69"/>
      <c r="M62" s="69"/>
    </row>
    <row r="63" spans="1:13" s="70" customFormat="1" ht="12.75">
      <c r="A63" s="23" t="s">
        <v>62</v>
      </c>
      <c r="B63" s="46"/>
      <c r="C63" s="146" t="s">
        <v>22</v>
      </c>
      <c r="D63" s="24">
        <v>104</v>
      </c>
      <c r="E63" s="71">
        <v>2</v>
      </c>
      <c r="F63" s="46">
        <v>20</v>
      </c>
      <c r="G63" s="69"/>
      <c r="H63" s="69"/>
      <c r="I63" s="69"/>
      <c r="J63" s="69"/>
      <c r="K63" s="69"/>
      <c r="L63" s="69"/>
      <c r="M63" s="69"/>
    </row>
    <row r="64" spans="1:13" s="70" customFormat="1" ht="12.75">
      <c r="A64" s="23" t="s">
        <v>90</v>
      </c>
      <c r="B64" s="46"/>
      <c r="C64" s="23" t="s">
        <v>24</v>
      </c>
      <c r="D64" s="24">
        <v>104</v>
      </c>
      <c r="E64" s="71">
        <v>1.5</v>
      </c>
      <c r="F64" s="46">
        <v>15</v>
      </c>
      <c r="G64" s="69"/>
      <c r="H64" s="69"/>
      <c r="I64" s="69"/>
      <c r="J64" s="69"/>
      <c r="K64" s="69"/>
      <c r="L64" s="69"/>
      <c r="M64" s="69"/>
    </row>
    <row r="65" spans="1:13" s="60" customFormat="1" ht="12.75">
      <c r="A65" s="15" t="s">
        <v>407</v>
      </c>
      <c r="B65" s="57"/>
      <c r="C65" s="15" t="s">
        <v>402</v>
      </c>
      <c r="D65" s="16">
        <v>72</v>
      </c>
      <c r="E65" s="2">
        <v>1.5</v>
      </c>
      <c r="F65" s="57"/>
      <c r="G65" s="61"/>
      <c r="H65" s="61"/>
      <c r="I65" s="61"/>
      <c r="J65" s="61"/>
      <c r="K65" s="61"/>
      <c r="L65" s="61"/>
      <c r="M65" s="61"/>
    </row>
    <row r="66" spans="1:13" s="70" customFormat="1" ht="12.75">
      <c r="A66" s="23" t="s">
        <v>114</v>
      </c>
      <c r="B66" s="46"/>
      <c r="C66" s="146" t="s">
        <v>22</v>
      </c>
      <c r="D66" s="46">
        <v>72</v>
      </c>
      <c r="E66" s="71">
        <v>1.5</v>
      </c>
      <c r="F66" s="46">
        <v>15</v>
      </c>
      <c r="G66" s="69"/>
      <c r="H66" s="69"/>
      <c r="I66" s="69"/>
      <c r="J66" s="69"/>
      <c r="K66" s="69"/>
      <c r="L66" s="69"/>
      <c r="M66" s="69"/>
    </row>
    <row r="67" spans="1:13" s="70" customFormat="1" ht="12.75">
      <c r="A67" s="23" t="s">
        <v>65</v>
      </c>
      <c r="B67" s="46"/>
      <c r="C67" s="23" t="s">
        <v>107</v>
      </c>
      <c r="D67" s="24">
        <v>101</v>
      </c>
      <c r="E67" s="71">
        <v>1</v>
      </c>
      <c r="F67" s="46">
        <v>10</v>
      </c>
      <c r="G67" s="69"/>
      <c r="H67" s="69"/>
      <c r="I67" s="69"/>
      <c r="J67" s="69"/>
      <c r="K67" s="69"/>
      <c r="L67" s="69"/>
      <c r="M67" s="69"/>
    </row>
  </sheetData>
  <mergeCells count="1">
    <mergeCell ref="A3:C3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76" bestFit="1" customWidth="1"/>
    <col min="2" max="2" width="3.140625" style="7" customWidth="1"/>
    <col min="3" max="3" width="23.140625" style="76" bestFit="1" customWidth="1"/>
    <col min="4" max="4" width="4.00390625" style="7" bestFit="1" customWidth="1"/>
    <col min="5" max="6" width="9.140625" style="7" customWidth="1"/>
  </cols>
  <sheetData>
    <row r="2" spans="5:6" ht="12.75">
      <c r="E2" s="3" t="s">
        <v>138</v>
      </c>
      <c r="F2" s="3" t="s">
        <v>139</v>
      </c>
    </row>
    <row r="3" spans="5:6" ht="12.75">
      <c r="E3" s="3"/>
      <c r="F3" s="3" t="s">
        <v>129</v>
      </c>
    </row>
    <row r="5" spans="1:6" s="91" customFormat="1" ht="12.75">
      <c r="A5" s="39" t="s">
        <v>421</v>
      </c>
      <c r="B5" s="57"/>
      <c r="C5" s="39" t="s">
        <v>154</v>
      </c>
      <c r="D5" s="57">
        <v>184</v>
      </c>
      <c r="E5" s="57">
        <v>8.5</v>
      </c>
      <c r="F5" s="57"/>
    </row>
    <row r="6" spans="1:6" ht="12.75">
      <c r="A6" s="76" t="s">
        <v>102</v>
      </c>
      <c r="C6" s="76" t="s">
        <v>30</v>
      </c>
      <c r="D6" s="7">
        <v>160</v>
      </c>
      <c r="E6" s="7">
        <v>7.5</v>
      </c>
      <c r="F6" s="7">
        <v>7.5</v>
      </c>
    </row>
    <row r="7" spans="1:6" s="91" customFormat="1" ht="12.75">
      <c r="A7" s="39" t="s">
        <v>420</v>
      </c>
      <c r="B7" s="57"/>
      <c r="C7" s="39" t="s">
        <v>241</v>
      </c>
      <c r="D7" s="57">
        <v>193</v>
      </c>
      <c r="E7" s="57">
        <v>7</v>
      </c>
      <c r="F7" s="57"/>
    </row>
    <row r="8" spans="1:6" ht="12.75">
      <c r="A8" s="23" t="s">
        <v>224</v>
      </c>
      <c r="B8" s="46"/>
      <c r="C8" s="146" t="s">
        <v>37</v>
      </c>
      <c r="D8" s="24">
        <v>184</v>
      </c>
      <c r="E8" s="7">
        <v>7</v>
      </c>
      <c r="F8" s="7">
        <v>7</v>
      </c>
    </row>
    <row r="9" spans="1:6" ht="12.75">
      <c r="A9" s="76" t="s">
        <v>422</v>
      </c>
      <c r="C9" s="76" t="s">
        <v>30</v>
      </c>
      <c r="D9" s="7">
        <v>183</v>
      </c>
      <c r="E9" s="7">
        <v>6.5</v>
      </c>
      <c r="F9" s="7">
        <v>6.5</v>
      </c>
    </row>
    <row r="10" spans="1:6" s="60" customFormat="1" ht="12.75">
      <c r="A10" s="39" t="s">
        <v>153</v>
      </c>
      <c r="B10" s="57"/>
      <c r="C10" s="39" t="s">
        <v>154</v>
      </c>
      <c r="D10" s="57">
        <v>175</v>
      </c>
      <c r="E10" s="57">
        <v>6.5</v>
      </c>
      <c r="F10" s="57"/>
    </row>
    <row r="11" spans="1:6" ht="12.75">
      <c r="A11" s="147" t="s">
        <v>117</v>
      </c>
      <c r="B11" s="140"/>
      <c r="C11" s="150" t="s">
        <v>22</v>
      </c>
      <c r="D11" s="140">
        <v>173</v>
      </c>
      <c r="E11" s="7">
        <v>6.5</v>
      </c>
      <c r="F11" s="7">
        <v>6.5</v>
      </c>
    </row>
    <row r="12" spans="1:6" ht="12.75">
      <c r="A12" s="23" t="s">
        <v>41</v>
      </c>
      <c r="B12" s="46"/>
      <c r="C12" s="146" t="s">
        <v>55</v>
      </c>
      <c r="D12" s="46">
        <v>167</v>
      </c>
      <c r="E12" s="7">
        <v>6</v>
      </c>
      <c r="F12" s="7">
        <v>6</v>
      </c>
    </row>
    <row r="13" spans="1:6" ht="12.75">
      <c r="A13" s="76" t="s">
        <v>99</v>
      </c>
      <c r="C13" s="76" t="s">
        <v>30</v>
      </c>
      <c r="D13" s="7">
        <v>145</v>
      </c>
      <c r="E13" s="7">
        <v>5.5</v>
      </c>
      <c r="F13" s="7">
        <v>5.5</v>
      </c>
    </row>
    <row r="14" spans="1:6" ht="12.75">
      <c r="A14" s="147" t="s">
        <v>111</v>
      </c>
      <c r="B14" s="140"/>
      <c r="C14" s="150" t="s">
        <v>22</v>
      </c>
      <c r="D14" s="140">
        <v>175</v>
      </c>
      <c r="E14" s="7">
        <v>5</v>
      </c>
      <c r="F14" s="7">
        <v>5</v>
      </c>
    </row>
    <row r="15" spans="1:6" ht="12.75">
      <c r="A15" s="147" t="s">
        <v>94</v>
      </c>
      <c r="B15" s="140"/>
      <c r="C15" s="150" t="s">
        <v>22</v>
      </c>
      <c r="D15" s="140">
        <v>175</v>
      </c>
      <c r="E15" s="7">
        <v>5</v>
      </c>
      <c r="F15" s="7">
        <v>5</v>
      </c>
    </row>
    <row r="16" spans="1:6" ht="12.75">
      <c r="A16" s="76" t="s">
        <v>423</v>
      </c>
      <c r="C16" s="76" t="s">
        <v>30</v>
      </c>
      <c r="D16" s="7">
        <v>147</v>
      </c>
      <c r="E16" s="7">
        <v>5</v>
      </c>
      <c r="F16" s="7">
        <v>5</v>
      </c>
    </row>
    <row r="17" spans="1:6" ht="12.75">
      <c r="A17" s="23" t="s">
        <v>85</v>
      </c>
      <c r="B17" s="46"/>
      <c r="C17" s="146" t="s">
        <v>22</v>
      </c>
      <c r="D17" s="24">
        <v>148</v>
      </c>
      <c r="E17" s="7">
        <v>5</v>
      </c>
      <c r="F17" s="7">
        <v>5</v>
      </c>
    </row>
    <row r="18" spans="1:6" ht="12.75">
      <c r="A18" s="76" t="s">
        <v>142</v>
      </c>
      <c r="C18" s="76" t="s">
        <v>22</v>
      </c>
      <c r="D18" s="7">
        <v>129</v>
      </c>
      <c r="E18" s="7">
        <v>5</v>
      </c>
      <c r="F18" s="7">
        <v>5</v>
      </c>
    </row>
    <row r="19" spans="1:6" ht="12.75">
      <c r="A19" s="48" t="s">
        <v>27</v>
      </c>
      <c r="B19" s="64"/>
      <c r="C19" s="146" t="s">
        <v>28</v>
      </c>
      <c r="D19" s="24">
        <v>126</v>
      </c>
      <c r="E19" s="7">
        <v>5</v>
      </c>
      <c r="F19" s="7">
        <v>5</v>
      </c>
    </row>
    <row r="20" spans="1:6" ht="12.75">
      <c r="A20" s="147" t="s">
        <v>26</v>
      </c>
      <c r="B20" s="140"/>
      <c r="C20" s="150" t="s">
        <v>22</v>
      </c>
      <c r="D20" s="140">
        <v>151</v>
      </c>
      <c r="E20" s="7">
        <v>4.5</v>
      </c>
      <c r="F20" s="7">
        <v>4.5</v>
      </c>
    </row>
    <row r="21" spans="1:6" ht="12.75">
      <c r="A21" s="58" t="s">
        <v>54</v>
      </c>
      <c r="B21" s="69"/>
      <c r="C21" s="58" t="s">
        <v>55</v>
      </c>
      <c r="D21" s="46">
        <v>151</v>
      </c>
      <c r="E21" s="7">
        <v>4.5</v>
      </c>
      <c r="F21" s="7">
        <v>4.5</v>
      </c>
    </row>
    <row r="22" spans="1:6" ht="12.75">
      <c r="A22" s="76" t="s">
        <v>424</v>
      </c>
      <c r="C22" s="76" t="s">
        <v>22</v>
      </c>
      <c r="D22" s="7" t="s">
        <v>425</v>
      </c>
      <c r="E22" s="7">
        <v>4.5</v>
      </c>
      <c r="F22" s="7">
        <v>4.5</v>
      </c>
    </row>
    <row r="23" spans="1:6" ht="12.75">
      <c r="A23" s="23" t="s">
        <v>112</v>
      </c>
      <c r="B23" s="46" t="s">
        <v>96</v>
      </c>
      <c r="C23" s="146" t="s">
        <v>22</v>
      </c>
      <c r="D23" s="24">
        <v>72</v>
      </c>
      <c r="E23" s="7">
        <v>4.5</v>
      </c>
      <c r="F23" s="7">
        <v>4.5</v>
      </c>
    </row>
    <row r="24" spans="1:6" ht="12.75">
      <c r="A24" s="147" t="s">
        <v>79</v>
      </c>
      <c r="B24" s="140"/>
      <c r="C24" s="150" t="s">
        <v>22</v>
      </c>
      <c r="D24" s="140">
        <v>154</v>
      </c>
      <c r="E24" s="7">
        <v>4</v>
      </c>
      <c r="F24" s="7">
        <v>4</v>
      </c>
    </row>
    <row r="25" spans="1:6" ht="12.75">
      <c r="A25" s="147" t="s">
        <v>165</v>
      </c>
      <c r="B25" s="140" t="s">
        <v>96</v>
      </c>
      <c r="C25" s="146" t="s">
        <v>278</v>
      </c>
      <c r="D25" s="140">
        <v>106</v>
      </c>
      <c r="E25" s="7">
        <v>4</v>
      </c>
      <c r="F25" s="7">
        <v>2</v>
      </c>
    </row>
    <row r="26" spans="1:6" ht="12.75">
      <c r="A26" s="48" t="s">
        <v>108</v>
      </c>
      <c r="B26" s="64"/>
      <c r="C26" s="146" t="s">
        <v>37</v>
      </c>
      <c r="D26" s="24">
        <v>131</v>
      </c>
      <c r="E26" s="7">
        <v>3.5</v>
      </c>
      <c r="F26" s="7">
        <v>3.5</v>
      </c>
    </row>
    <row r="27" spans="1:6" ht="12.75">
      <c r="A27" s="23" t="s">
        <v>354</v>
      </c>
      <c r="B27" s="46" t="s">
        <v>96</v>
      </c>
      <c r="C27" s="146" t="s">
        <v>278</v>
      </c>
      <c r="D27" s="24">
        <v>85</v>
      </c>
      <c r="E27" s="7">
        <v>3.5</v>
      </c>
      <c r="F27" s="7">
        <v>3.5</v>
      </c>
    </row>
    <row r="28" spans="1:6" ht="12.75">
      <c r="A28" s="147" t="s">
        <v>313</v>
      </c>
      <c r="B28" s="140"/>
      <c r="C28" s="150" t="s">
        <v>22</v>
      </c>
      <c r="D28" s="140">
        <v>145</v>
      </c>
      <c r="E28" s="7">
        <v>3</v>
      </c>
      <c r="F28" s="7">
        <v>3</v>
      </c>
    </row>
    <row r="29" spans="1:6" s="60" customFormat="1" ht="12.75">
      <c r="A29" s="39" t="s">
        <v>155</v>
      </c>
      <c r="B29" s="57" t="s">
        <v>96</v>
      </c>
      <c r="C29" s="39" t="s">
        <v>154</v>
      </c>
      <c r="D29" s="57">
        <v>130</v>
      </c>
      <c r="E29" s="57">
        <v>2.5</v>
      </c>
      <c r="F29" s="57"/>
    </row>
    <row r="30" spans="1:6" ht="12.75">
      <c r="A30" s="76" t="s">
        <v>103</v>
      </c>
      <c r="C30" s="76" t="s">
        <v>33</v>
      </c>
      <c r="D30" s="7">
        <v>107</v>
      </c>
      <c r="E30" s="7">
        <v>2.5</v>
      </c>
      <c r="F30" s="7">
        <v>2.5</v>
      </c>
    </row>
    <row r="31" spans="1:6" s="60" customFormat="1" ht="12.75">
      <c r="A31" s="39" t="s">
        <v>169</v>
      </c>
      <c r="B31" s="57"/>
      <c r="C31" s="39" t="s">
        <v>22</v>
      </c>
      <c r="D31" s="57" t="s">
        <v>426</v>
      </c>
      <c r="E31" s="57">
        <v>2</v>
      </c>
      <c r="F31" s="57"/>
    </row>
    <row r="32" spans="1:6" ht="12.75">
      <c r="A32" s="147" t="s">
        <v>314</v>
      </c>
      <c r="B32" s="140" t="s">
        <v>96</v>
      </c>
      <c r="C32" s="150" t="s">
        <v>22</v>
      </c>
      <c r="D32" s="140" t="s">
        <v>427</v>
      </c>
      <c r="E32" s="7">
        <v>2</v>
      </c>
      <c r="F32" s="7">
        <v>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pane xSplit="8" ySplit="4" topLeftCell="T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421875" style="166" bestFit="1" customWidth="1"/>
    <col min="2" max="2" width="26.28125" style="4" customWidth="1"/>
    <col min="3" max="3" width="3.140625" style="7" customWidth="1"/>
    <col min="4" max="4" width="20.7109375" style="148" bestFit="1" customWidth="1"/>
    <col min="5" max="5" width="6.28125" style="5" bestFit="1" customWidth="1"/>
    <col min="6" max="6" width="2.7109375" style="5" customWidth="1"/>
    <col min="7" max="7" width="5.57421875" style="77" customWidth="1"/>
    <col min="8" max="8" width="4.57421875" style="78" customWidth="1"/>
    <col min="9" max="9" width="1.7109375" style="5" customWidth="1"/>
    <col min="10" max="10" width="10.421875" style="5" bestFit="1" customWidth="1"/>
    <col min="11" max="11" width="1.7109375" style="5" customWidth="1"/>
    <col min="12" max="12" width="9.421875" style="36" bestFit="1" customWidth="1"/>
    <col min="13" max="13" width="1.7109375" style="6" customWidth="1"/>
    <col min="14" max="14" width="10.57421875" style="36" bestFit="1" customWidth="1"/>
    <col min="15" max="15" width="1.7109375" style="7" customWidth="1"/>
    <col min="16" max="16" width="10.28125" style="24" customWidth="1"/>
    <col min="17" max="17" width="1.7109375" style="6" customWidth="1"/>
    <col min="18" max="18" width="10.28125" style="7" customWidth="1"/>
    <col min="19" max="19" width="1.7109375" style="6" customWidth="1"/>
    <col min="20" max="20" width="9.57421875" style="7" bestFit="1" customWidth="1"/>
    <col min="21" max="21" width="1.7109375" style="5" customWidth="1"/>
    <col min="22" max="22" width="10.421875" style="5" bestFit="1" customWidth="1"/>
    <col min="23" max="23" width="1.7109375" style="6" customWidth="1"/>
    <col min="24" max="24" width="10.28125" style="7" customWidth="1"/>
    <col min="25" max="25" width="1.7109375" style="6" customWidth="1"/>
    <col min="26" max="26" width="10.28125" style="7" customWidth="1"/>
    <col min="27" max="31" width="9.140625" style="6" customWidth="1"/>
  </cols>
  <sheetData>
    <row r="1" spans="2:26" ht="12.75">
      <c r="B1" s="45" t="s">
        <v>324</v>
      </c>
      <c r="C1" s="181" t="s">
        <v>101</v>
      </c>
      <c r="D1" s="181"/>
      <c r="E1" s="151"/>
      <c r="F1" s="90"/>
      <c r="G1" s="90"/>
      <c r="H1" s="90"/>
      <c r="J1" s="36" t="s">
        <v>100</v>
      </c>
      <c r="L1" s="36" t="s">
        <v>68</v>
      </c>
      <c r="N1" s="36" t="s">
        <v>107</v>
      </c>
      <c r="P1" s="24" t="s">
        <v>123</v>
      </c>
      <c r="R1" s="7" t="s">
        <v>22</v>
      </c>
      <c r="T1" s="7" t="s">
        <v>28</v>
      </c>
      <c r="V1" s="36" t="s">
        <v>100</v>
      </c>
      <c r="X1" s="24" t="s">
        <v>68</v>
      </c>
      <c r="Z1" s="7" t="s">
        <v>22</v>
      </c>
    </row>
    <row r="2" spans="10:26" ht="12.75">
      <c r="J2" s="36" t="s">
        <v>93</v>
      </c>
      <c r="L2" s="36" t="s">
        <v>93</v>
      </c>
      <c r="N2" s="36" t="s">
        <v>217</v>
      </c>
      <c r="P2" s="24" t="s">
        <v>124</v>
      </c>
      <c r="R2" s="7" t="s">
        <v>72</v>
      </c>
      <c r="T2" s="7" t="s">
        <v>93</v>
      </c>
      <c r="V2" s="36" t="s">
        <v>93</v>
      </c>
      <c r="X2" s="24" t="s">
        <v>409</v>
      </c>
      <c r="Z2" s="7" t="s">
        <v>428</v>
      </c>
    </row>
    <row r="3" spans="5:26" ht="12.75">
      <c r="E3" s="179"/>
      <c r="J3" s="36" t="s">
        <v>373</v>
      </c>
      <c r="L3" s="36" t="s">
        <v>373</v>
      </c>
      <c r="N3" s="36" t="s">
        <v>374</v>
      </c>
      <c r="P3" s="24" t="s">
        <v>375</v>
      </c>
      <c r="R3" s="7" t="s">
        <v>376</v>
      </c>
      <c r="T3" s="7" t="s">
        <v>377</v>
      </c>
      <c r="V3" s="36" t="s">
        <v>373</v>
      </c>
      <c r="X3" s="24" t="s">
        <v>375</v>
      </c>
      <c r="Z3" s="7" t="s">
        <v>429</v>
      </c>
    </row>
    <row r="4" spans="2:26" ht="12.75">
      <c r="B4" s="4" t="s">
        <v>75</v>
      </c>
      <c r="C4" s="7" t="s">
        <v>96</v>
      </c>
      <c r="D4" s="148" t="s">
        <v>74</v>
      </c>
      <c r="E4" s="5" t="s">
        <v>73</v>
      </c>
      <c r="G4" s="79" t="s">
        <v>69</v>
      </c>
      <c r="H4" s="80" t="s">
        <v>97</v>
      </c>
      <c r="J4" s="83">
        <v>39963</v>
      </c>
      <c r="K4" s="37"/>
      <c r="L4" s="83">
        <v>39991</v>
      </c>
      <c r="N4" s="83">
        <v>39994</v>
      </c>
      <c r="O4" s="37"/>
      <c r="P4" s="83">
        <v>40041</v>
      </c>
      <c r="R4" s="83">
        <v>40050</v>
      </c>
      <c r="T4" s="83">
        <v>40083</v>
      </c>
      <c r="V4" s="83">
        <v>40103</v>
      </c>
      <c r="X4" s="83">
        <v>40151</v>
      </c>
      <c r="Z4" s="83">
        <v>40176</v>
      </c>
    </row>
    <row r="5" spans="2:21" ht="4.5" customHeight="1">
      <c r="B5" s="8"/>
      <c r="C5" s="40"/>
      <c r="D5" s="149"/>
      <c r="E5" s="9"/>
      <c r="F5" s="9"/>
      <c r="G5" s="81"/>
      <c r="H5" s="82"/>
      <c r="I5" s="9"/>
      <c r="U5" s="9"/>
    </row>
    <row r="6" spans="1:31" s="152" customFormat="1" ht="12.75">
      <c r="A6" s="41" t="s">
        <v>9</v>
      </c>
      <c r="B6" s="153" t="s">
        <v>80</v>
      </c>
      <c r="C6" s="41"/>
      <c r="D6" s="171" t="s">
        <v>24</v>
      </c>
      <c r="E6" s="75">
        <v>152</v>
      </c>
      <c r="F6" s="75"/>
      <c r="G6" s="73">
        <f>SUM(J6:AF6)</f>
        <v>89.5</v>
      </c>
      <c r="H6" s="44">
        <f>23-COUNTBLANK(J6:AF6)</f>
        <v>4</v>
      </c>
      <c r="I6" s="74"/>
      <c r="J6" s="41">
        <v>17.5</v>
      </c>
      <c r="K6" s="74"/>
      <c r="L6" s="41">
        <v>25</v>
      </c>
      <c r="M6" s="74"/>
      <c r="N6" s="74"/>
      <c r="O6" s="74"/>
      <c r="P6" s="41"/>
      <c r="Q6" s="74"/>
      <c r="R6" s="41"/>
      <c r="S6" s="74"/>
      <c r="T6" s="41">
        <v>12</v>
      </c>
      <c r="U6" s="74"/>
      <c r="V6" s="41"/>
      <c r="W6" s="74"/>
      <c r="X6" s="41">
        <v>35</v>
      </c>
      <c r="Y6" s="74"/>
      <c r="Z6" s="41"/>
      <c r="AA6" s="74"/>
      <c r="AB6" s="74"/>
      <c r="AC6" s="74"/>
      <c r="AD6" s="74"/>
      <c r="AE6" s="74"/>
    </row>
    <row r="7" spans="1:31" s="152" customFormat="1" ht="12.75">
      <c r="A7" s="41" t="s">
        <v>52</v>
      </c>
      <c r="B7" s="153" t="s">
        <v>87</v>
      </c>
      <c r="C7" s="172"/>
      <c r="D7" s="171" t="s">
        <v>33</v>
      </c>
      <c r="E7" s="75">
        <v>140</v>
      </c>
      <c r="F7" s="75"/>
      <c r="G7" s="73">
        <f>SUM(J7:AF7)</f>
        <v>84</v>
      </c>
      <c r="H7" s="44">
        <f>23-COUNTBLANK(J7:AF7)</f>
        <v>5</v>
      </c>
      <c r="I7" s="74"/>
      <c r="J7" s="41">
        <v>15</v>
      </c>
      <c r="K7" s="74"/>
      <c r="L7" s="41"/>
      <c r="M7" s="74"/>
      <c r="N7" s="74"/>
      <c r="O7" s="74"/>
      <c r="P7" s="41"/>
      <c r="Q7" s="74"/>
      <c r="R7" s="41">
        <v>4</v>
      </c>
      <c r="S7" s="74"/>
      <c r="T7" s="41">
        <v>10</v>
      </c>
      <c r="U7" s="43"/>
      <c r="V7" s="43">
        <v>20</v>
      </c>
      <c r="W7" s="74"/>
      <c r="X7" s="41">
        <v>35</v>
      </c>
      <c r="Y7" s="74"/>
      <c r="Z7" s="41"/>
      <c r="AA7" s="74"/>
      <c r="AB7" s="74"/>
      <c r="AC7" s="74"/>
      <c r="AD7" s="74"/>
      <c r="AE7" s="74"/>
    </row>
    <row r="8" spans="1:31" s="152" customFormat="1" ht="12.75">
      <c r="A8" s="41" t="s">
        <v>82</v>
      </c>
      <c r="B8" s="42" t="s">
        <v>42</v>
      </c>
      <c r="C8" s="41"/>
      <c r="D8" s="170" t="s">
        <v>43</v>
      </c>
      <c r="E8" s="43">
        <v>140</v>
      </c>
      <c r="F8" s="43"/>
      <c r="G8" s="73">
        <f>SUM(J8:AF8)</f>
        <v>58.5</v>
      </c>
      <c r="H8" s="44">
        <f>23-COUNTBLANK(J8:AF8)</f>
        <v>5</v>
      </c>
      <c r="I8" s="74"/>
      <c r="J8" s="41">
        <v>5</v>
      </c>
      <c r="K8" s="74"/>
      <c r="L8" s="41">
        <v>15</v>
      </c>
      <c r="M8" s="74"/>
      <c r="N8" s="74"/>
      <c r="O8" s="74"/>
      <c r="P8" s="41">
        <v>10</v>
      </c>
      <c r="Q8" s="74"/>
      <c r="R8" s="41">
        <v>10.5</v>
      </c>
      <c r="S8" s="74"/>
      <c r="T8" s="41">
        <v>18</v>
      </c>
      <c r="U8" s="74"/>
      <c r="V8" s="41"/>
      <c r="W8" s="74"/>
      <c r="X8" s="41"/>
      <c r="Y8" s="74"/>
      <c r="Z8" s="41"/>
      <c r="AA8" s="74"/>
      <c r="AB8" s="74"/>
      <c r="AC8" s="74"/>
      <c r="AD8" s="74"/>
      <c r="AE8" s="74"/>
    </row>
    <row r="9" spans="1:31" s="70" customFormat="1" ht="12.75">
      <c r="A9" s="166" t="s">
        <v>355</v>
      </c>
      <c r="B9" s="58" t="s">
        <v>54</v>
      </c>
      <c r="C9" s="69"/>
      <c r="D9" s="58" t="s">
        <v>55</v>
      </c>
      <c r="E9" s="46">
        <v>151</v>
      </c>
      <c r="F9" s="46"/>
      <c r="G9" s="65">
        <f>SUM(J9:AF9)</f>
        <v>52.5</v>
      </c>
      <c r="H9" s="38">
        <f>23-COUNTBLANK(J9:AF9)</f>
        <v>3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>
        <v>18</v>
      </c>
      <c r="U9" s="141"/>
      <c r="V9" s="140"/>
      <c r="W9" s="69"/>
      <c r="X9" s="46">
        <v>30</v>
      </c>
      <c r="Y9" s="69"/>
      <c r="Z9" s="46">
        <v>4.5</v>
      </c>
      <c r="AA9" s="69"/>
      <c r="AB9" s="69"/>
      <c r="AC9" s="69"/>
      <c r="AD9" s="69"/>
      <c r="AE9" s="69"/>
    </row>
    <row r="10" spans="1:31" s="70" customFormat="1" ht="12.75">
      <c r="A10" s="166" t="s">
        <v>356</v>
      </c>
      <c r="B10" s="23" t="s">
        <v>134</v>
      </c>
      <c r="C10" s="23"/>
      <c r="D10" s="146" t="s">
        <v>33</v>
      </c>
      <c r="E10" s="24">
        <v>164</v>
      </c>
      <c r="F10" s="24"/>
      <c r="G10" s="65">
        <f>SUM(J10:AF10)</f>
        <v>50</v>
      </c>
      <c r="H10" s="38">
        <f>23-COUNTBLANK(J10:AF10)</f>
        <v>2</v>
      </c>
      <c r="I10" s="24"/>
      <c r="J10" s="24"/>
      <c r="K10" s="24"/>
      <c r="L10" s="24"/>
      <c r="M10" s="24"/>
      <c r="N10" s="24"/>
      <c r="O10" s="24"/>
      <c r="P10" s="46">
        <v>30</v>
      </c>
      <c r="Q10" s="69"/>
      <c r="R10" s="46"/>
      <c r="S10" s="69"/>
      <c r="T10" s="46"/>
      <c r="U10" s="24"/>
      <c r="V10" s="24"/>
      <c r="W10" s="69"/>
      <c r="X10" s="46">
        <v>20</v>
      </c>
      <c r="Y10" s="69"/>
      <c r="Z10" s="46"/>
      <c r="AA10" s="69"/>
      <c r="AB10" s="69"/>
      <c r="AC10" s="69"/>
      <c r="AD10" s="69"/>
      <c r="AE10" s="69"/>
    </row>
    <row r="11" spans="1:31" s="70" customFormat="1" ht="12.75">
      <c r="A11" s="166" t="s">
        <v>357</v>
      </c>
      <c r="B11" s="23" t="s">
        <v>125</v>
      </c>
      <c r="C11" s="46"/>
      <c r="D11" s="146" t="s">
        <v>18</v>
      </c>
      <c r="E11" s="24">
        <v>156</v>
      </c>
      <c r="F11" s="24"/>
      <c r="G11" s="65">
        <f>SUM(J11:AF11)</f>
        <v>49</v>
      </c>
      <c r="H11" s="38">
        <f>23-COUNTBLANK(J11:AF11)</f>
        <v>4</v>
      </c>
      <c r="I11" s="69"/>
      <c r="J11" s="46">
        <v>27.5</v>
      </c>
      <c r="K11" s="69"/>
      <c r="L11" s="46"/>
      <c r="M11" s="69"/>
      <c r="N11" s="69"/>
      <c r="O11" s="69"/>
      <c r="P11" s="46"/>
      <c r="Q11" s="69"/>
      <c r="R11" s="46">
        <v>1.5</v>
      </c>
      <c r="S11" s="69"/>
      <c r="T11" s="46">
        <v>10</v>
      </c>
      <c r="U11" s="69"/>
      <c r="V11" s="46">
        <v>10</v>
      </c>
      <c r="W11" s="69"/>
      <c r="X11" s="46"/>
      <c r="Y11" s="69"/>
      <c r="Z11" s="46"/>
      <c r="AA11" s="69"/>
      <c r="AB11" s="69"/>
      <c r="AC11" s="69"/>
      <c r="AD11" s="69"/>
      <c r="AE11" s="69"/>
    </row>
    <row r="12" spans="1:31" s="70" customFormat="1" ht="12.75">
      <c r="A12" s="166" t="s">
        <v>358</v>
      </c>
      <c r="B12" s="48" t="s">
        <v>122</v>
      </c>
      <c r="C12" s="64"/>
      <c r="D12" s="66" t="s">
        <v>37</v>
      </c>
      <c r="E12" s="49">
        <v>144</v>
      </c>
      <c r="F12" s="49"/>
      <c r="G12" s="65">
        <f>SUM(J12:AF12)</f>
        <v>35</v>
      </c>
      <c r="H12" s="38">
        <f>23-COUNTBLANK(J12:AF12)</f>
        <v>1</v>
      </c>
      <c r="I12" s="49"/>
      <c r="J12" s="49"/>
      <c r="K12" s="49"/>
      <c r="L12" s="49"/>
      <c r="M12" s="49"/>
      <c r="N12" s="49"/>
      <c r="O12" s="49"/>
      <c r="P12" s="46">
        <v>35</v>
      </c>
      <c r="Q12" s="69"/>
      <c r="R12" s="46"/>
      <c r="S12" s="69"/>
      <c r="T12" s="46"/>
      <c r="U12" s="24"/>
      <c r="V12" s="24"/>
      <c r="W12" s="69"/>
      <c r="X12" s="46"/>
      <c r="Y12" s="69"/>
      <c r="Z12" s="46"/>
      <c r="AA12" s="69"/>
      <c r="AB12" s="69"/>
      <c r="AC12" s="69"/>
      <c r="AD12" s="69"/>
      <c r="AE12" s="69"/>
    </row>
    <row r="13" spans="1:31" s="70" customFormat="1" ht="12.75">
      <c r="A13" s="166" t="s">
        <v>359</v>
      </c>
      <c r="B13" s="23" t="s">
        <v>85</v>
      </c>
      <c r="C13" s="46"/>
      <c r="D13" s="146" t="s">
        <v>22</v>
      </c>
      <c r="E13" s="24">
        <v>148</v>
      </c>
      <c r="F13" s="24"/>
      <c r="G13" s="65">
        <f>SUM(J13:AF13)</f>
        <v>32</v>
      </c>
      <c r="H13" s="38">
        <f>23-COUNTBLANK(J13:AF13)</f>
        <v>3</v>
      </c>
      <c r="I13" s="24"/>
      <c r="J13" s="24"/>
      <c r="K13" s="24"/>
      <c r="L13" s="24"/>
      <c r="M13" s="24"/>
      <c r="N13" s="24"/>
      <c r="O13" s="24"/>
      <c r="P13" s="46">
        <v>25</v>
      </c>
      <c r="Q13" s="69"/>
      <c r="R13" s="46">
        <v>2</v>
      </c>
      <c r="S13" s="69"/>
      <c r="T13" s="46"/>
      <c r="U13" s="46"/>
      <c r="V13" s="46"/>
      <c r="W13" s="69"/>
      <c r="X13" s="46"/>
      <c r="Y13" s="69"/>
      <c r="Z13" s="46">
        <v>5</v>
      </c>
      <c r="AA13" s="69"/>
      <c r="AB13" s="69"/>
      <c r="AC13" s="69"/>
      <c r="AD13" s="69"/>
      <c r="AE13" s="69"/>
    </row>
    <row r="14" spans="1:31" s="70" customFormat="1" ht="12.75">
      <c r="A14" s="166" t="s">
        <v>360</v>
      </c>
      <c r="B14" s="23" t="s">
        <v>41</v>
      </c>
      <c r="C14" s="46"/>
      <c r="D14" s="146" t="s">
        <v>55</v>
      </c>
      <c r="E14" s="46">
        <v>167</v>
      </c>
      <c r="F14" s="46"/>
      <c r="G14" s="65">
        <f>SUM(J14:AF14)</f>
        <v>31</v>
      </c>
      <c r="H14" s="38">
        <f>23-COUNTBLANK(J14:AF14)</f>
        <v>2</v>
      </c>
      <c r="I14" s="46"/>
      <c r="J14" s="46"/>
      <c r="K14" s="46"/>
      <c r="L14" s="46"/>
      <c r="M14" s="46"/>
      <c r="N14" s="46"/>
      <c r="O14" s="46"/>
      <c r="P14" s="46">
        <v>25</v>
      </c>
      <c r="Q14" s="69"/>
      <c r="R14" s="46"/>
      <c r="S14" s="69"/>
      <c r="T14" s="46"/>
      <c r="U14" s="24"/>
      <c r="V14" s="24"/>
      <c r="W14" s="69"/>
      <c r="X14" s="46"/>
      <c r="Y14" s="69"/>
      <c r="Z14" s="46">
        <v>6</v>
      </c>
      <c r="AA14" s="69"/>
      <c r="AB14" s="69"/>
      <c r="AC14" s="69"/>
      <c r="AD14" s="69"/>
      <c r="AE14" s="69"/>
    </row>
    <row r="15" spans="1:31" s="70" customFormat="1" ht="12.75">
      <c r="A15" s="166" t="s">
        <v>430</v>
      </c>
      <c r="B15" s="23" t="s">
        <v>140</v>
      </c>
      <c r="C15" s="46"/>
      <c r="D15" s="23" t="s">
        <v>33</v>
      </c>
      <c r="E15" s="24">
        <v>159</v>
      </c>
      <c r="F15" s="24"/>
      <c r="G15" s="65">
        <f>SUM(J15:AF15)</f>
        <v>30</v>
      </c>
      <c r="H15" s="38">
        <f>23-COUNTBLANK(J15:AF15)</f>
        <v>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71"/>
      <c r="X15" s="46">
        <v>30</v>
      </c>
      <c r="Y15" s="69"/>
      <c r="Z15" s="46"/>
      <c r="AA15" s="69"/>
      <c r="AB15" s="69"/>
      <c r="AC15" s="69"/>
      <c r="AD15" s="69"/>
      <c r="AE15" s="69"/>
    </row>
    <row r="16" spans="1:31" s="70" customFormat="1" ht="12.75">
      <c r="A16" s="166"/>
      <c r="B16" s="48" t="s">
        <v>133</v>
      </c>
      <c r="C16" s="46"/>
      <c r="D16" s="66" t="s">
        <v>33</v>
      </c>
      <c r="E16" s="46">
        <v>149</v>
      </c>
      <c r="F16" s="46"/>
      <c r="G16" s="65">
        <f>SUM(J16:AF16)</f>
        <v>30</v>
      </c>
      <c r="H16" s="38">
        <f>23-COUNTBLANK(J16:AF16)</f>
        <v>1</v>
      </c>
      <c r="I16" s="46"/>
      <c r="J16" s="46"/>
      <c r="K16" s="46"/>
      <c r="L16" s="46"/>
      <c r="M16" s="46"/>
      <c r="N16" s="46"/>
      <c r="O16" s="46"/>
      <c r="P16" s="46">
        <v>30</v>
      </c>
      <c r="Q16" s="69"/>
      <c r="R16" s="46"/>
      <c r="S16" s="69"/>
      <c r="T16" s="46"/>
      <c r="U16" s="69"/>
      <c r="V16" s="46"/>
      <c r="W16" s="69"/>
      <c r="X16" s="46"/>
      <c r="Y16" s="69"/>
      <c r="Z16" s="46"/>
      <c r="AA16" s="69"/>
      <c r="AB16" s="69"/>
      <c r="AC16" s="69"/>
      <c r="AD16" s="69"/>
      <c r="AE16" s="69"/>
    </row>
    <row r="17" spans="1:31" s="70" customFormat="1" ht="12.75">
      <c r="A17" s="166"/>
      <c r="B17" s="23" t="s">
        <v>60</v>
      </c>
      <c r="C17" s="46"/>
      <c r="D17" s="146" t="s">
        <v>30</v>
      </c>
      <c r="E17" s="24">
        <v>140</v>
      </c>
      <c r="F17" s="24"/>
      <c r="G17" s="65">
        <f>SUM(J17:AF17)</f>
        <v>30</v>
      </c>
      <c r="H17" s="38">
        <f>23-COUNTBLANK(J17:AF17)</f>
        <v>1</v>
      </c>
      <c r="I17" s="24"/>
      <c r="J17" s="24"/>
      <c r="K17" s="24"/>
      <c r="L17" s="24"/>
      <c r="M17" s="24"/>
      <c r="N17" s="24"/>
      <c r="O17" s="24"/>
      <c r="P17" s="46">
        <v>30</v>
      </c>
      <c r="Q17" s="69"/>
      <c r="R17" s="46"/>
      <c r="S17" s="69"/>
      <c r="T17" s="46"/>
      <c r="U17" s="24"/>
      <c r="V17" s="24"/>
      <c r="W17" s="69"/>
      <c r="X17" s="46"/>
      <c r="Y17" s="69"/>
      <c r="Z17" s="46"/>
      <c r="AA17" s="69"/>
      <c r="AB17" s="69"/>
      <c r="AC17" s="69"/>
      <c r="AD17" s="69"/>
      <c r="AE17" s="69"/>
    </row>
    <row r="18" spans="1:31" s="70" customFormat="1" ht="12.75">
      <c r="A18" s="166" t="s">
        <v>364</v>
      </c>
      <c r="B18" s="23" t="s">
        <v>159</v>
      </c>
      <c r="C18" s="46"/>
      <c r="D18" s="146" t="s">
        <v>33</v>
      </c>
      <c r="E18" s="24">
        <v>166</v>
      </c>
      <c r="F18" s="24"/>
      <c r="G18" s="65">
        <f>SUM(J18:AF18)</f>
        <v>27.5</v>
      </c>
      <c r="H18" s="38">
        <f>23-COUNTBLANK(J18:AF18)</f>
        <v>2</v>
      </c>
      <c r="I18" s="24"/>
      <c r="J18" s="24"/>
      <c r="K18" s="69"/>
      <c r="L18" s="46">
        <v>17.5</v>
      </c>
      <c r="M18" s="69"/>
      <c r="N18" s="69"/>
      <c r="O18" s="69"/>
      <c r="P18" s="46">
        <v>10</v>
      </c>
      <c r="Q18" s="69"/>
      <c r="R18" s="46"/>
      <c r="S18" s="69"/>
      <c r="T18" s="46"/>
      <c r="U18" s="24"/>
      <c r="V18" s="24"/>
      <c r="W18" s="69"/>
      <c r="X18" s="46"/>
      <c r="Y18" s="69"/>
      <c r="Z18" s="46"/>
      <c r="AA18" s="69"/>
      <c r="AB18" s="69"/>
      <c r="AC18" s="69"/>
      <c r="AD18" s="69"/>
      <c r="AE18" s="69"/>
    </row>
    <row r="19" spans="1:31" s="70" customFormat="1" ht="12.75">
      <c r="A19" s="166" t="s">
        <v>431</v>
      </c>
      <c r="B19" s="23" t="s">
        <v>395</v>
      </c>
      <c r="C19" s="46"/>
      <c r="D19" s="23" t="s">
        <v>18</v>
      </c>
      <c r="E19" s="24">
        <v>144</v>
      </c>
      <c r="F19" s="24"/>
      <c r="G19" s="65">
        <f>SUM(J19:AF19)</f>
        <v>25</v>
      </c>
      <c r="H19" s="38">
        <f>23-COUNTBLANK(J19:AF19)</f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71"/>
      <c r="X19" s="46">
        <v>25</v>
      </c>
      <c r="Y19" s="69"/>
      <c r="Z19" s="46"/>
      <c r="AA19" s="69"/>
      <c r="AB19" s="69"/>
      <c r="AC19" s="69"/>
      <c r="AD19" s="69"/>
      <c r="AE19" s="69"/>
    </row>
    <row r="20" spans="1:31" s="70" customFormat="1" ht="12.75">
      <c r="A20" s="166"/>
      <c r="B20" s="23" t="s">
        <v>135</v>
      </c>
      <c r="C20" s="46"/>
      <c r="D20" s="146" t="s">
        <v>22</v>
      </c>
      <c r="E20" s="24">
        <v>148</v>
      </c>
      <c r="F20" s="24"/>
      <c r="G20" s="65">
        <f>SUM(J20:AF20)</f>
        <v>25</v>
      </c>
      <c r="H20" s="38">
        <f>23-COUNTBLANK(J20:AF20)</f>
        <v>1</v>
      </c>
      <c r="I20" s="69"/>
      <c r="J20" s="46">
        <v>25</v>
      </c>
      <c r="K20" s="69"/>
      <c r="L20" s="46"/>
      <c r="M20" s="69"/>
      <c r="N20" s="69"/>
      <c r="O20" s="69"/>
      <c r="P20" s="46"/>
      <c r="Q20" s="69"/>
      <c r="R20" s="46"/>
      <c r="S20" s="69"/>
      <c r="T20" s="46"/>
      <c r="U20" s="46"/>
      <c r="V20" s="46"/>
      <c r="W20" s="69"/>
      <c r="X20" s="46"/>
      <c r="Y20" s="69"/>
      <c r="Z20" s="46"/>
      <c r="AA20" s="69"/>
      <c r="AB20" s="69"/>
      <c r="AC20" s="69"/>
      <c r="AD20" s="69"/>
      <c r="AE20" s="69"/>
    </row>
    <row r="21" spans="1:26" s="89" customFormat="1" ht="12.75" customHeight="1">
      <c r="A21" s="166" t="s">
        <v>367</v>
      </c>
      <c r="B21" s="147" t="s">
        <v>26</v>
      </c>
      <c r="C21" s="140"/>
      <c r="D21" s="150" t="s">
        <v>22</v>
      </c>
      <c r="E21" s="140">
        <v>151</v>
      </c>
      <c r="F21" s="141"/>
      <c r="G21" s="65">
        <f>SUM(J21:AF21)</f>
        <v>22.5</v>
      </c>
      <c r="H21" s="38">
        <f>23-COUNTBLANK(J21:AF21)</f>
        <v>3</v>
      </c>
      <c r="I21" s="141"/>
      <c r="J21" s="141"/>
      <c r="K21" s="141"/>
      <c r="L21" s="141"/>
      <c r="M21" s="141"/>
      <c r="N21" s="141"/>
      <c r="O21" s="140"/>
      <c r="P21" s="141"/>
      <c r="Q21" s="141"/>
      <c r="R21" s="140">
        <v>8</v>
      </c>
      <c r="S21" s="141"/>
      <c r="T21" s="140"/>
      <c r="U21" s="141"/>
      <c r="V21" s="140">
        <v>10</v>
      </c>
      <c r="X21" s="64"/>
      <c r="Y21" s="69"/>
      <c r="Z21" s="46">
        <v>4.5</v>
      </c>
    </row>
    <row r="22" spans="1:26" s="89" customFormat="1" ht="12.75" customHeight="1">
      <c r="A22" s="166" t="s">
        <v>368</v>
      </c>
      <c r="B22" s="147" t="s">
        <v>76</v>
      </c>
      <c r="C22" s="140"/>
      <c r="D22" s="150" t="s">
        <v>22</v>
      </c>
      <c r="E22" s="140">
        <v>155</v>
      </c>
      <c r="F22" s="141"/>
      <c r="G22" s="65">
        <f>SUM(J22:AF22)</f>
        <v>21.5</v>
      </c>
      <c r="H22" s="38">
        <f>23-COUNTBLANK(J22:AF22)</f>
        <v>2</v>
      </c>
      <c r="I22" s="141"/>
      <c r="J22" s="141"/>
      <c r="K22" s="141"/>
      <c r="L22" s="141"/>
      <c r="M22" s="141"/>
      <c r="N22" s="141"/>
      <c r="O22" s="140"/>
      <c r="P22" s="141"/>
      <c r="Q22" s="141"/>
      <c r="R22" s="140">
        <v>9.5</v>
      </c>
      <c r="S22" s="69"/>
      <c r="T22" s="46">
        <v>12</v>
      </c>
      <c r="U22" s="69"/>
      <c r="V22" s="46"/>
      <c r="W22" s="69"/>
      <c r="X22" s="46"/>
      <c r="Z22" s="64"/>
    </row>
    <row r="23" spans="1:26" s="89" customFormat="1" ht="12.75" customHeight="1">
      <c r="A23" s="166" t="s">
        <v>369</v>
      </c>
      <c r="B23" s="147" t="s">
        <v>79</v>
      </c>
      <c r="C23" s="140"/>
      <c r="D23" s="150" t="s">
        <v>22</v>
      </c>
      <c r="E23" s="140">
        <v>154</v>
      </c>
      <c r="F23" s="141"/>
      <c r="G23" s="65">
        <f>SUM(J23:AF23)</f>
        <v>14.5</v>
      </c>
      <c r="H23" s="38">
        <f>23-COUNTBLANK(J23:AF23)</f>
        <v>2</v>
      </c>
      <c r="I23" s="141"/>
      <c r="J23" s="141"/>
      <c r="K23" s="141"/>
      <c r="L23" s="141"/>
      <c r="M23" s="141"/>
      <c r="N23" s="141"/>
      <c r="O23" s="140"/>
      <c r="P23" s="141"/>
      <c r="Q23" s="141"/>
      <c r="R23" s="140">
        <v>10.5</v>
      </c>
      <c r="S23" s="69"/>
      <c r="T23" s="46"/>
      <c r="U23" s="49"/>
      <c r="V23" s="49"/>
      <c r="X23" s="64"/>
      <c r="Z23" s="64">
        <v>4</v>
      </c>
    </row>
    <row r="24" spans="1:26" s="89" customFormat="1" ht="12.75" customHeight="1">
      <c r="A24" s="166" t="s">
        <v>370</v>
      </c>
      <c r="B24" s="147" t="s">
        <v>77</v>
      </c>
      <c r="C24" s="140"/>
      <c r="D24" s="150" t="s">
        <v>22</v>
      </c>
      <c r="E24" s="140">
        <v>158</v>
      </c>
      <c r="F24" s="141"/>
      <c r="G24" s="65">
        <f>SUM(J24:AF24)</f>
        <v>11</v>
      </c>
      <c r="H24" s="38">
        <f>23-COUNTBLANK(J24:AF24)</f>
        <v>1</v>
      </c>
      <c r="I24" s="141"/>
      <c r="J24" s="141"/>
      <c r="K24" s="141"/>
      <c r="L24" s="141"/>
      <c r="M24" s="141"/>
      <c r="N24" s="141"/>
      <c r="O24" s="140"/>
      <c r="P24" s="141"/>
      <c r="Q24" s="141"/>
      <c r="R24" s="140">
        <v>11</v>
      </c>
      <c r="S24" s="69"/>
      <c r="T24" s="46"/>
      <c r="U24" s="24"/>
      <c r="V24" s="24"/>
      <c r="W24" s="69"/>
      <c r="X24" s="46"/>
      <c r="Y24" s="69"/>
      <c r="Z24" s="46"/>
    </row>
    <row r="25" spans="1:26" s="69" customFormat="1" ht="12.75">
      <c r="A25" s="166" t="s">
        <v>372</v>
      </c>
      <c r="B25" s="58" t="s">
        <v>102</v>
      </c>
      <c r="C25" s="46"/>
      <c r="D25" s="58" t="s">
        <v>30</v>
      </c>
      <c r="E25" s="46">
        <v>160</v>
      </c>
      <c r="F25" s="46"/>
      <c r="G25" s="65">
        <f>SUM(J25:AF25)</f>
        <v>7.5</v>
      </c>
      <c r="H25" s="38">
        <f>23-COUNTBLANK(J25:AF25)</f>
        <v>1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>
        <v>7.5</v>
      </c>
    </row>
    <row r="26" spans="1:26" s="69" customFormat="1" ht="12.75">
      <c r="A26" s="166" t="s">
        <v>410</v>
      </c>
      <c r="B26" s="58" t="s">
        <v>99</v>
      </c>
      <c r="C26" s="46"/>
      <c r="D26" s="58" t="s">
        <v>30</v>
      </c>
      <c r="E26" s="46">
        <v>145</v>
      </c>
      <c r="F26" s="46"/>
      <c r="G26" s="65">
        <f>SUM(J26:AF26)</f>
        <v>5.5</v>
      </c>
      <c r="H26" s="38">
        <f>23-COUNTBLANK(J26:AF26)</f>
        <v>1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v>5.5</v>
      </c>
    </row>
    <row r="27" spans="1:26" s="69" customFormat="1" ht="12.75">
      <c r="A27" s="166" t="s">
        <v>432</v>
      </c>
      <c r="B27" s="58" t="s">
        <v>423</v>
      </c>
      <c r="C27" s="46"/>
      <c r="D27" s="58" t="s">
        <v>30</v>
      </c>
      <c r="E27" s="46">
        <v>147</v>
      </c>
      <c r="F27" s="46"/>
      <c r="G27" s="65">
        <f>SUM(J27:AF27)</f>
        <v>5</v>
      </c>
      <c r="H27" s="38">
        <f>23-COUNTBLANK(J27:AF27)</f>
        <v>1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>
        <v>5</v>
      </c>
    </row>
    <row r="28" spans="1:31" s="70" customFormat="1" ht="12.75">
      <c r="A28" s="166"/>
      <c r="B28" s="58" t="s">
        <v>213</v>
      </c>
      <c r="C28" s="58"/>
      <c r="D28" s="146" t="s">
        <v>18</v>
      </c>
      <c r="E28" s="46">
        <v>147</v>
      </c>
      <c r="F28" s="69"/>
      <c r="G28" s="65">
        <f>SUM(J28:AF28)</f>
        <v>5</v>
      </c>
      <c r="H28" s="38">
        <f>23-COUNTBLANK(J28:AF28)</f>
        <v>1</v>
      </c>
      <c r="I28" s="46"/>
      <c r="J28" s="46"/>
      <c r="K28" s="46"/>
      <c r="L28" s="46">
        <v>5</v>
      </c>
      <c r="M28" s="69"/>
      <c r="N28" s="69"/>
      <c r="O28" s="69"/>
      <c r="P28" s="46"/>
      <c r="Q28" s="69"/>
      <c r="R28" s="46"/>
      <c r="S28" s="141"/>
      <c r="T28" s="140"/>
      <c r="U28" s="141"/>
      <c r="V28" s="140"/>
      <c r="W28" s="89"/>
      <c r="X28" s="64"/>
      <c r="Y28" s="89"/>
      <c r="Z28" s="64"/>
      <c r="AA28" s="69"/>
      <c r="AB28" s="69"/>
      <c r="AC28" s="69"/>
      <c r="AD28" s="69"/>
      <c r="AE28" s="69"/>
    </row>
    <row r="29" spans="1:31" s="70" customFormat="1" ht="12.75">
      <c r="A29" s="166"/>
      <c r="B29" s="23" t="s">
        <v>173</v>
      </c>
      <c r="C29" s="46"/>
      <c r="D29" s="23" t="s">
        <v>160</v>
      </c>
      <c r="E29" s="24">
        <v>144</v>
      </c>
      <c r="F29" s="24"/>
      <c r="G29" s="65">
        <f>SUM(J29:AF29)</f>
        <v>5</v>
      </c>
      <c r="H29" s="38">
        <f>23-COUNTBLANK(J29:AF29)</f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71"/>
      <c r="X29" s="46">
        <v>5</v>
      </c>
      <c r="Y29" s="6"/>
      <c r="Z29" s="7"/>
      <c r="AA29" s="69"/>
      <c r="AB29" s="69"/>
      <c r="AC29" s="69"/>
      <c r="AD29" s="69"/>
      <c r="AE29" s="69"/>
    </row>
    <row r="30" spans="1:26" s="89" customFormat="1" ht="12.75" customHeight="1">
      <c r="A30" s="166" t="s">
        <v>415</v>
      </c>
      <c r="B30" s="147" t="s">
        <v>313</v>
      </c>
      <c r="C30" s="140"/>
      <c r="D30" s="150" t="s">
        <v>22</v>
      </c>
      <c r="E30" s="140">
        <v>145</v>
      </c>
      <c r="F30" s="141"/>
      <c r="G30" s="65">
        <f>SUM(J30:AF30)</f>
        <v>4</v>
      </c>
      <c r="H30" s="38">
        <f>23-COUNTBLANK(J30:AF30)</f>
        <v>2</v>
      </c>
      <c r="I30" s="141"/>
      <c r="J30" s="141"/>
      <c r="K30" s="141"/>
      <c r="L30" s="141"/>
      <c r="M30" s="141"/>
      <c r="N30" s="141"/>
      <c r="O30" s="140"/>
      <c r="P30" s="141"/>
      <c r="Q30" s="141"/>
      <c r="R30" s="140">
        <v>1</v>
      </c>
      <c r="S30" s="141"/>
      <c r="T30" s="140"/>
      <c r="U30" s="141"/>
      <c r="V30" s="140"/>
      <c r="W30" s="6"/>
      <c r="X30" s="7"/>
      <c r="Y30" s="6"/>
      <c r="Z30" s="7">
        <v>3</v>
      </c>
    </row>
    <row r="31" spans="19:20" ht="12.75">
      <c r="S31" s="74"/>
      <c r="T31" s="41"/>
    </row>
    <row r="32" spans="19:20" ht="12.75">
      <c r="S32" s="74"/>
      <c r="T32" s="41"/>
    </row>
    <row r="33" spans="19:20" ht="12.75">
      <c r="S33" s="74"/>
      <c r="T33" s="41"/>
    </row>
    <row r="34" spans="19:20" ht="12.75">
      <c r="S34" s="69"/>
      <c r="T34" s="46"/>
    </row>
    <row r="35" spans="19:20" ht="12.75">
      <c r="S35" s="69"/>
      <c r="T35" s="46"/>
    </row>
    <row r="36" spans="19:20" ht="12.75">
      <c r="S36" s="69"/>
      <c r="T36" s="46"/>
    </row>
    <row r="37" spans="19:20" ht="12.75">
      <c r="S37" s="69"/>
      <c r="T37" s="46"/>
    </row>
    <row r="38" spans="19:20" ht="12.75">
      <c r="S38" s="69"/>
      <c r="T38" s="46"/>
    </row>
    <row r="39" spans="19:20" ht="12.75">
      <c r="S39" s="69"/>
      <c r="T39" s="46"/>
    </row>
    <row r="40" spans="19:20" ht="12.75">
      <c r="S40" s="69"/>
      <c r="T40" s="46"/>
    </row>
    <row r="41" spans="19:20" ht="12.75">
      <c r="S41" s="69"/>
      <c r="T41" s="46"/>
    </row>
    <row r="42" spans="19:20" ht="12.75">
      <c r="S42" s="69"/>
      <c r="T42" s="46"/>
    </row>
    <row r="43" spans="19:20" ht="12.75">
      <c r="S43" s="141"/>
      <c r="T43" s="140"/>
    </row>
    <row r="44" spans="19:20" ht="12.75">
      <c r="S44" s="69"/>
      <c r="T44" s="46"/>
    </row>
    <row r="45" spans="19:20" ht="12.75">
      <c r="S45" s="69"/>
      <c r="T45" s="46"/>
    </row>
    <row r="46" spans="19:20" ht="12.75">
      <c r="S46" s="141"/>
      <c r="T46" s="140"/>
    </row>
    <row r="50" spans="19:20" ht="12.75">
      <c r="S50" s="74"/>
      <c r="T50" s="41"/>
    </row>
    <row r="51" spans="19:20" ht="12.75">
      <c r="S51" s="74"/>
      <c r="T51" s="41"/>
    </row>
    <row r="52" spans="19:20" ht="12.75">
      <c r="S52" s="74"/>
      <c r="T52" s="41"/>
    </row>
    <row r="53" spans="19:20" ht="12.75">
      <c r="S53" s="69"/>
      <c r="T53" s="46"/>
    </row>
    <row r="54" spans="19:20" ht="12.75">
      <c r="S54" s="69"/>
      <c r="T54" s="46"/>
    </row>
    <row r="55" spans="19:20" ht="12.75">
      <c r="S55" s="69"/>
      <c r="T55" s="46"/>
    </row>
    <row r="56" spans="19:20" ht="12.75">
      <c r="S56" s="69"/>
      <c r="T56" s="46"/>
    </row>
    <row r="57" spans="19:20" ht="12.75">
      <c r="S57" s="58"/>
      <c r="T57" s="24"/>
    </row>
    <row r="58" spans="19:20" ht="12.75">
      <c r="S58" s="69"/>
      <c r="T58" s="46"/>
    </row>
    <row r="59" spans="19:20" ht="12.75">
      <c r="S59" s="69"/>
      <c r="T59" s="46"/>
    </row>
    <row r="60" spans="19:20" ht="12.75">
      <c r="S60" s="141"/>
      <c r="T60" s="140"/>
    </row>
    <row r="61" spans="19:20" ht="12.75">
      <c r="S61" s="69"/>
      <c r="T61" s="46"/>
    </row>
    <row r="62" spans="19:20" ht="12.75">
      <c r="S62" s="141"/>
      <c r="T62" s="140"/>
    </row>
    <row r="63" spans="19:20" ht="12.75">
      <c r="S63" s="141"/>
      <c r="T63" s="140"/>
    </row>
    <row r="64" spans="19:20" ht="12.75">
      <c r="S64" s="141"/>
      <c r="T64" s="140"/>
    </row>
    <row r="65" spans="19:20" ht="12.75">
      <c r="S65" s="141"/>
      <c r="T65" s="140"/>
    </row>
    <row r="66" spans="19:20" ht="12.75">
      <c r="S66" s="141"/>
      <c r="T66" s="140"/>
    </row>
    <row r="67" spans="19:20" ht="12.75">
      <c r="S67" s="69"/>
      <c r="T67" s="46"/>
    </row>
    <row r="68" spans="19:20" ht="12.75">
      <c r="S68" s="69"/>
      <c r="T68" s="46"/>
    </row>
    <row r="72" spans="19:20" ht="12.75">
      <c r="S72" s="74"/>
      <c r="T72" s="41"/>
    </row>
    <row r="73" spans="19:20" ht="12.75">
      <c r="S73" s="74"/>
      <c r="T73" s="41"/>
    </row>
    <row r="74" spans="19:20" ht="12.75">
      <c r="S74" s="74"/>
      <c r="T74" s="41"/>
    </row>
    <row r="75" spans="19:20" ht="12.75">
      <c r="S75" s="69"/>
      <c r="T75" s="46"/>
    </row>
    <row r="76" spans="19:20" ht="12.75">
      <c r="S76" s="69"/>
      <c r="T76" s="46"/>
    </row>
    <row r="77" spans="19:20" ht="12.75">
      <c r="S77" s="141"/>
      <c r="T77" s="140"/>
    </row>
    <row r="78" spans="19:20" ht="12.75">
      <c r="S78" s="141"/>
      <c r="T78" s="140"/>
    </row>
    <row r="79" spans="19:20" ht="12.75">
      <c r="S79" s="141"/>
      <c r="T79" s="140"/>
    </row>
    <row r="80" spans="19:20" ht="12.75">
      <c r="S80" s="141"/>
      <c r="T80" s="140"/>
    </row>
    <row r="81" spans="19:20" ht="12.75">
      <c r="S81" s="141"/>
      <c r="T81" s="140"/>
    </row>
    <row r="82" spans="19:20" ht="12.75">
      <c r="S82" s="69"/>
      <c r="T82" s="46"/>
    </row>
    <row r="83" spans="19:20" ht="12.75">
      <c r="S83" s="141"/>
      <c r="T83" s="140"/>
    </row>
  </sheetData>
  <mergeCells count="1">
    <mergeCell ref="C1:D1"/>
  </mergeCells>
  <printOptions horizontalCentered="1" verticalCentered="1"/>
  <pageMargins left="0" right="0" top="0" bottom="0" header="0" footer="0"/>
  <pageSetup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5"/>
  <sheetViews>
    <sheetView workbookViewId="0" topLeftCell="A1">
      <pane xSplit="8" ySplit="4" topLeftCell="T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8515625" style="166" bestFit="1" customWidth="1"/>
    <col min="2" max="2" width="26.28125" style="4" customWidth="1"/>
    <col min="3" max="3" width="3.140625" style="7" customWidth="1"/>
    <col min="4" max="4" width="20.7109375" style="148" bestFit="1" customWidth="1"/>
    <col min="5" max="5" width="6.28125" style="5" bestFit="1" customWidth="1"/>
    <col min="6" max="6" width="2.7109375" style="5" customWidth="1"/>
    <col min="7" max="7" width="5.57421875" style="77" customWidth="1"/>
    <col min="8" max="8" width="4.57421875" style="78" customWidth="1"/>
    <col min="9" max="9" width="1.7109375" style="5" customWidth="1"/>
    <col min="10" max="10" width="10.421875" style="5" bestFit="1" customWidth="1"/>
    <col min="11" max="11" width="1.7109375" style="5" customWidth="1"/>
    <col min="12" max="12" width="9.421875" style="36" bestFit="1" customWidth="1"/>
    <col min="13" max="13" width="1.7109375" style="6" customWidth="1"/>
    <col min="14" max="14" width="10.57421875" style="36" bestFit="1" customWidth="1"/>
    <col min="15" max="15" width="1.7109375" style="7" customWidth="1"/>
    <col min="16" max="16" width="10.28125" style="24" customWidth="1"/>
    <col min="17" max="17" width="1.7109375" style="6" customWidth="1"/>
    <col min="18" max="18" width="10.28125" style="7" customWidth="1"/>
    <col min="19" max="19" width="1.7109375" style="6" customWidth="1"/>
    <col min="20" max="20" width="9.57421875" style="7" bestFit="1" customWidth="1"/>
    <col min="21" max="21" width="1.7109375" style="5" customWidth="1"/>
    <col min="22" max="22" width="10.421875" style="5" bestFit="1" customWidth="1"/>
    <col min="23" max="23" width="1.7109375" style="6" customWidth="1"/>
    <col min="24" max="24" width="10.28125" style="7" customWidth="1"/>
    <col min="25" max="25" width="1.7109375" style="6" customWidth="1"/>
    <col min="26" max="26" width="10.28125" style="7" customWidth="1"/>
    <col min="27" max="31" width="9.140625" style="6" customWidth="1"/>
  </cols>
  <sheetData>
    <row r="1" spans="2:26" ht="12.75">
      <c r="B1" s="45" t="s">
        <v>325</v>
      </c>
      <c r="C1" s="181" t="s">
        <v>101</v>
      </c>
      <c r="D1" s="181"/>
      <c r="E1" s="151"/>
      <c r="F1" s="90"/>
      <c r="G1" s="90"/>
      <c r="H1" s="90"/>
      <c r="J1" s="36" t="s">
        <v>100</v>
      </c>
      <c r="L1" s="36" t="s">
        <v>68</v>
      </c>
      <c r="N1" s="36" t="s">
        <v>107</v>
      </c>
      <c r="P1" s="24" t="s">
        <v>123</v>
      </c>
      <c r="R1" s="7" t="s">
        <v>22</v>
      </c>
      <c r="T1" s="7" t="s">
        <v>28</v>
      </c>
      <c r="V1" s="36" t="s">
        <v>100</v>
      </c>
      <c r="X1" s="24" t="s">
        <v>68</v>
      </c>
      <c r="Z1" s="7" t="s">
        <v>22</v>
      </c>
    </row>
    <row r="2" spans="10:26" ht="12.75">
      <c r="J2" s="36" t="s">
        <v>93</v>
      </c>
      <c r="L2" s="36" t="s">
        <v>93</v>
      </c>
      <c r="N2" s="36" t="s">
        <v>217</v>
      </c>
      <c r="P2" s="24" t="s">
        <v>124</v>
      </c>
      <c r="R2" s="7" t="s">
        <v>72</v>
      </c>
      <c r="T2" s="7" t="s">
        <v>93</v>
      </c>
      <c r="V2" s="36" t="s">
        <v>93</v>
      </c>
      <c r="X2" s="24" t="s">
        <v>409</v>
      </c>
      <c r="Z2" s="7" t="s">
        <v>428</v>
      </c>
    </row>
    <row r="3" spans="5:26" ht="12.75">
      <c r="E3" s="179"/>
      <c r="J3" s="36" t="s">
        <v>373</v>
      </c>
      <c r="L3" s="36" t="s">
        <v>373</v>
      </c>
      <c r="N3" s="36" t="s">
        <v>374</v>
      </c>
      <c r="P3" s="24" t="s">
        <v>375</v>
      </c>
      <c r="R3" s="7" t="s">
        <v>376</v>
      </c>
      <c r="T3" s="7" t="s">
        <v>377</v>
      </c>
      <c r="V3" s="36" t="s">
        <v>373</v>
      </c>
      <c r="X3" s="24" t="s">
        <v>375</v>
      </c>
      <c r="Z3" s="7" t="s">
        <v>429</v>
      </c>
    </row>
    <row r="4" spans="2:26" ht="12.75">
      <c r="B4" s="4" t="s">
        <v>75</v>
      </c>
      <c r="C4" s="7" t="s">
        <v>96</v>
      </c>
      <c r="D4" s="148" t="s">
        <v>74</v>
      </c>
      <c r="E4" s="5" t="s">
        <v>73</v>
      </c>
      <c r="G4" s="79" t="s">
        <v>69</v>
      </c>
      <c r="H4" s="80" t="s">
        <v>97</v>
      </c>
      <c r="J4" s="83">
        <v>39963</v>
      </c>
      <c r="K4" s="37"/>
      <c r="L4" s="83">
        <v>39991</v>
      </c>
      <c r="N4" s="83">
        <v>39994</v>
      </c>
      <c r="O4" s="37"/>
      <c r="P4" s="83">
        <v>40041</v>
      </c>
      <c r="R4" s="83">
        <v>40050</v>
      </c>
      <c r="T4" s="83">
        <v>40083</v>
      </c>
      <c r="V4" s="83">
        <v>40103</v>
      </c>
      <c r="X4" s="83">
        <v>40151</v>
      </c>
      <c r="Z4" s="83">
        <v>40176</v>
      </c>
    </row>
    <row r="5" spans="2:21" ht="4.5" customHeight="1">
      <c r="B5" s="8"/>
      <c r="C5" s="40"/>
      <c r="D5" s="149"/>
      <c r="E5" s="9"/>
      <c r="F5" s="9"/>
      <c r="G5" s="81"/>
      <c r="H5" s="82"/>
      <c r="I5" s="9"/>
      <c r="U5" s="9"/>
    </row>
    <row r="6" spans="1:31" s="152" customFormat="1" ht="12.75">
      <c r="A6" s="41" t="s">
        <v>9</v>
      </c>
      <c r="B6" s="153" t="s">
        <v>27</v>
      </c>
      <c r="C6" s="172"/>
      <c r="D6" s="170" t="s">
        <v>28</v>
      </c>
      <c r="E6" s="43">
        <v>126</v>
      </c>
      <c r="F6" s="43"/>
      <c r="G6" s="73">
        <f>SUM(J6:AF6)</f>
        <v>128.5</v>
      </c>
      <c r="H6" s="44">
        <f>23-COUNTBLANK(J6:AF6)</f>
        <v>7</v>
      </c>
      <c r="I6" s="74"/>
      <c r="J6" s="41">
        <v>17.5</v>
      </c>
      <c r="K6" s="74"/>
      <c r="L6" s="41">
        <v>15</v>
      </c>
      <c r="M6" s="74"/>
      <c r="N6" s="74"/>
      <c r="O6" s="74"/>
      <c r="P6" s="41">
        <v>25</v>
      </c>
      <c r="Q6" s="74"/>
      <c r="R6" s="41">
        <v>11</v>
      </c>
      <c r="S6" s="74"/>
      <c r="T6" s="41"/>
      <c r="U6" s="74"/>
      <c r="V6" s="41">
        <v>20</v>
      </c>
      <c r="W6" s="74"/>
      <c r="X6" s="41">
        <v>35</v>
      </c>
      <c r="Y6" s="74"/>
      <c r="Z6" s="41">
        <v>5</v>
      </c>
      <c r="AA6" s="74"/>
      <c r="AB6" s="74"/>
      <c r="AC6" s="74"/>
      <c r="AD6" s="74"/>
      <c r="AE6" s="74"/>
    </row>
    <row r="7" spans="1:31" s="152" customFormat="1" ht="12.75">
      <c r="A7" s="41" t="s">
        <v>52</v>
      </c>
      <c r="B7" s="153" t="s">
        <v>108</v>
      </c>
      <c r="C7" s="172"/>
      <c r="D7" s="170" t="s">
        <v>37</v>
      </c>
      <c r="E7" s="43">
        <v>131</v>
      </c>
      <c r="F7" s="43"/>
      <c r="G7" s="73">
        <f>SUM(J7:AF7)</f>
        <v>89.5</v>
      </c>
      <c r="H7" s="44">
        <f>23-COUNTBLANK(J7:AF7)</f>
        <v>9</v>
      </c>
      <c r="I7" s="74"/>
      <c r="J7" s="41">
        <v>12.5</v>
      </c>
      <c r="K7" s="74"/>
      <c r="L7" s="41">
        <v>12.5</v>
      </c>
      <c r="M7" s="74"/>
      <c r="N7" s="41">
        <v>1</v>
      </c>
      <c r="O7" s="74"/>
      <c r="P7" s="41">
        <v>15</v>
      </c>
      <c r="Q7" s="74"/>
      <c r="R7" s="41">
        <v>8.5</v>
      </c>
      <c r="S7" s="74"/>
      <c r="T7" s="41">
        <v>4</v>
      </c>
      <c r="U7" s="74"/>
      <c r="V7" s="41">
        <v>7.5</v>
      </c>
      <c r="W7" s="74"/>
      <c r="X7" s="41">
        <v>25</v>
      </c>
      <c r="Y7" s="74"/>
      <c r="Z7" s="41">
        <v>3.5</v>
      </c>
      <c r="AA7" s="74"/>
      <c r="AB7" s="74"/>
      <c r="AC7" s="74"/>
      <c r="AD7" s="74"/>
      <c r="AE7" s="74"/>
    </row>
    <row r="8" spans="1:31" s="152" customFormat="1" ht="12.75">
      <c r="A8" s="41" t="s">
        <v>82</v>
      </c>
      <c r="B8" s="59" t="s">
        <v>136</v>
      </c>
      <c r="C8" s="59"/>
      <c r="D8" s="170" t="s">
        <v>70</v>
      </c>
      <c r="E8" s="43">
        <v>127</v>
      </c>
      <c r="F8" s="43"/>
      <c r="G8" s="73">
        <f>SUM(J8:AF8)</f>
        <v>60</v>
      </c>
      <c r="H8" s="44">
        <f>23-COUNTBLANK(J8:AF8)</f>
        <v>2</v>
      </c>
      <c r="I8" s="43"/>
      <c r="J8" s="43"/>
      <c r="K8" s="43"/>
      <c r="L8" s="43"/>
      <c r="M8" s="43"/>
      <c r="N8" s="43"/>
      <c r="O8" s="43"/>
      <c r="P8" s="41">
        <v>40</v>
      </c>
      <c r="Q8" s="74"/>
      <c r="R8" s="41"/>
      <c r="S8" s="74"/>
      <c r="T8" s="41"/>
      <c r="U8" s="43"/>
      <c r="V8" s="43"/>
      <c r="W8" s="74"/>
      <c r="X8" s="41">
        <v>20</v>
      </c>
      <c r="Y8" s="74"/>
      <c r="Z8" s="41"/>
      <c r="AA8" s="74"/>
      <c r="AB8" s="74"/>
      <c r="AC8" s="74"/>
      <c r="AD8" s="74"/>
      <c r="AE8" s="74"/>
    </row>
    <row r="9" spans="1:31" s="70" customFormat="1" ht="12.75">
      <c r="A9" s="166" t="s">
        <v>355</v>
      </c>
      <c r="B9" s="23" t="s">
        <v>220</v>
      </c>
      <c r="C9" s="46"/>
      <c r="D9" s="146" t="s">
        <v>18</v>
      </c>
      <c r="E9" s="24">
        <v>129</v>
      </c>
      <c r="F9" s="24"/>
      <c r="G9" s="65">
        <f>SUM(J9:AF9)</f>
        <v>54.5</v>
      </c>
      <c r="H9" s="38">
        <f>23-COUNTBLANK(J9:AF9)</f>
        <v>3</v>
      </c>
      <c r="I9" s="24"/>
      <c r="J9" s="24"/>
      <c r="K9" s="24"/>
      <c r="L9" s="24"/>
      <c r="M9" s="24"/>
      <c r="N9" s="24"/>
      <c r="O9" s="24"/>
      <c r="P9" s="46">
        <v>30</v>
      </c>
      <c r="Q9" s="69"/>
      <c r="R9" s="46"/>
      <c r="S9" s="69"/>
      <c r="T9" s="46">
        <v>12</v>
      </c>
      <c r="U9" s="69"/>
      <c r="V9" s="46">
        <v>12.5</v>
      </c>
      <c r="W9" s="69"/>
      <c r="X9" s="46"/>
      <c r="Y9" s="69"/>
      <c r="Z9" s="46"/>
      <c r="AA9" s="69"/>
      <c r="AB9" s="69"/>
      <c r="AC9" s="69"/>
      <c r="AD9" s="69"/>
      <c r="AE9" s="69"/>
    </row>
    <row r="10" spans="1:31" s="70" customFormat="1" ht="12.75">
      <c r="A10" s="166" t="s">
        <v>356</v>
      </c>
      <c r="B10" s="23" t="s">
        <v>58</v>
      </c>
      <c r="C10" s="46"/>
      <c r="D10" s="146" t="s">
        <v>43</v>
      </c>
      <c r="E10" s="24">
        <v>121</v>
      </c>
      <c r="F10" s="24"/>
      <c r="G10" s="65">
        <f>SUM(J10:AF10)</f>
        <v>52.5</v>
      </c>
      <c r="H10" s="38">
        <f>23-COUNTBLANK(J10:AF10)</f>
        <v>5</v>
      </c>
      <c r="I10" s="69"/>
      <c r="J10" s="46">
        <v>15</v>
      </c>
      <c r="K10" s="69"/>
      <c r="L10" s="46">
        <v>17.5</v>
      </c>
      <c r="M10" s="69"/>
      <c r="O10" s="69"/>
      <c r="P10" s="46">
        <v>0</v>
      </c>
      <c r="Q10" s="69"/>
      <c r="R10" s="46">
        <v>8</v>
      </c>
      <c r="S10" s="69"/>
      <c r="T10" s="46">
        <v>12</v>
      </c>
      <c r="U10" s="69"/>
      <c r="V10" s="46"/>
      <c r="W10" s="69"/>
      <c r="X10" s="46"/>
      <c r="Y10" s="69"/>
      <c r="Z10" s="46"/>
      <c r="AA10" s="69"/>
      <c r="AB10" s="69"/>
      <c r="AC10" s="69"/>
      <c r="AD10" s="69"/>
      <c r="AE10" s="69"/>
    </row>
    <row r="11" spans="1:31" s="70" customFormat="1" ht="12.75">
      <c r="A11" s="166" t="s">
        <v>357</v>
      </c>
      <c r="B11" s="23" t="s">
        <v>64</v>
      </c>
      <c r="C11" s="46"/>
      <c r="D11" s="146" t="s">
        <v>32</v>
      </c>
      <c r="E11" s="24">
        <v>123</v>
      </c>
      <c r="F11" s="24"/>
      <c r="G11" s="65">
        <f>SUM(J11:AF11)</f>
        <v>50.5</v>
      </c>
      <c r="H11" s="38">
        <f>23-COUNTBLANK(J11:AF11)</f>
        <v>4</v>
      </c>
      <c r="I11" s="69"/>
      <c r="J11" s="46">
        <v>17.5</v>
      </c>
      <c r="K11" s="69"/>
      <c r="L11" s="46">
        <v>20</v>
      </c>
      <c r="M11" s="69"/>
      <c r="N11" s="46"/>
      <c r="O11" s="69"/>
      <c r="P11" s="46"/>
      <c r="Q11" s="69"/>
      <c r="R11" s="46">
        <v>5</v>
      </c>
      <c r="S11" s="69"/>
      <c r="T11" s="46">
        <v>8</v>
      </c>
      <c r="U11" s="24"/>
      <c r="V11" s="24"/>
      <c r="W11" s="69"/>
      <c r="X11" s="46"/>
      <c r="Y11" s="69"/>
      <c r="Z11" s="46"/>
      <c r="AA11" s="69"/>
      <c r="AB11" s="69"/>
      <c r="AC11" s="69"/>
      <c r="AD11" s="69"/>
      <c r="AE11" s="69"/>
    </row>
    <row r="12" spans="1:31" s="70" customFormat="1" ht="12.75">
      <c r="A12" s="166" t="s">
        <v>358</v>
      </c>
      <c r="B12" s="48" t="s">
        <v>120</v>
      </c>
      <c r="C12" s="64"/>
      <c r="D12" s="66" t="s">
        <v>107</v>
      </c>
      <c r="E12" s="49">
        <v>124</v>
      </c>
      <c r="F12" s="49"/>
      <c r="G12" s="65">
        <f>SUM(J12:AF12)</f>
        <v>42</v>
      </c>
      <c r="H12" s="38">
        <f>23-COUNTBLANK(J12:AF12)</f>
        <v>2</v>
      </c>
      <c r="I12" s="49"/>
      <c r="J12" s="49"/>
      <c r="K12" s="49"/>
      <c r="L12" s="69"/>
      <c r="M12" s="46"/>
      <c r="N12" s="46">
        <v>2</v>
      </c>
      <c r="O12" s="69"/>
      <c r="P12" s="46">
        <v>40</v>
      </c>
      <c r="Q12" s="69"/>
      <c r="R12" s="46"/>
      <c r="S12" s="69"/>
      <c r="T12" s="46"/>
      <c r="U12" s="24"/>
      <c r="V12" s="24"/>
      <c r="W12" s="69"/>
      <c r="X12" s="46"/>
      <c r="Y12" s="69"/>
      <c r="Z12" s="46"/>
      <c r="AA12" s="69"/>
      <c r="AB12" s="69"/>
      <c r="AC12" s="69"/>
      <c r="AD12" s="69"/>
      <c r="AE12" s="69"/>
    </row>
    <row r="13" spans="1:31" s="70" customFormat="1" ht="12.75">
      <c r="A13" s="166" t="s">
        <v>359</v>
      </c>
      <c r="B13" s="48" t="s">
        <v>166</v>
      </c>
      <c r="C13" s="64"/>
      <c r="D13" s="66" t="s">
        <v>160</v>
      </c>
      <c r="E13" s="49">
        <v>134</v>
      </c>
      <c r="F13" s="49"/>
      <c r="G13" s="65">
        <f>SUM(J13:AF13)</f>
        <v>40</v>
      </c>
      <c r="H13" s="38">
        <f>23-COUNTBLANK(J13:AF13)</f>
        <v>2</v>
      </c>
      <c r="I13" s="69"/>
      <c r="J13" s="46">
        <v>20</v>
      </c>
      <c r="K13" s="69"/>
      <c r="L13" s="46"/>
      <c r="M13" s="69"/>
      <c r="N13" s="46"/>
      <c r="O13" s="69"/>
      <c r="P13" s="46"/>
      <c r="Q13" s="69"/>
      <c r="R13" s="46"/>
      <c r="S13" s="69"/>
      <c r="T13" s="46"/>
      <c r="U13" s="24"/>
      <c r="V13" s="24"/>
      <c r="W13" s="69"/>
      <c r="X13" s="46">
        <v>20</v>
      </c>
      <c r="Y13" s="69"/>
      <c r="Z13" s="46"/>
      <c r="AA13" s="69"/>
      <c r="AB13" s="69"/>
      <c r="AC13" s="69"/>
      <c r="AD13" s="69"/>
      <c r="AE13" s="69"/>
    </row>
    <row r="14" spans="1:31" s="70" customFormat="1" ht="12.75">
      <c r="A14" s="166" t="s">
        <v>360</v>
      </c>
      <c r="B14" s="23" t="s">
        <v>144</v>
      </c>
      <c r="C14" s="46"/>
      <c r="D14" s="23" t="s">
        <v>24</v>
      </c>
      <c r="E14" s="24">
        <v>137</v>
      </c>
      <c r="F14" s="24"/>
      <c r="G14" s="65">
        <f>SUM(J14:AF14)</f>
        <v>40</v>
      </c>
      <c r="H14" s="38">
        <f>23-COUNTBLANK(J14:AF14)</f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71"/>
      <c r="X14" s="46">
        <v>40</v>
      </c>
      <c r="Y14" s="69"/>
      <c r="Z14" s="46"/>
      <c r="AA14" s="69"/>
      <c r="AB14" s="69"/>
      <c r="AC14" s="69"/>
      <c r="AD14" s="69"/>
      <c r="AE14" s="69"/>
    </row>
    <row r="15" spans="1:31" s="70" customFormat="1" ht="12.75">
      <c r="A15" s="166" t="s">
        <v>361</v>
      </c>
      <c r="B15" s="23" t="s">
        <v>106</v>
      </c>
      <c r="C15" s="23"/>
      <c r="D15" s="146" t="s">
        <v>107</v>
      </c>
      <c r="E15" s="24">
        <v>123</v>
      </c>
      <c r="F15" s="24"/>
      <c r="G15" s="65">
        <f>SUM(J15:AF15)</f>
        <v>35</v>
      </c>
      <c r="H15" s="38">
        <f>23-COUNTBLANK(J15:AF15)</f>
        <v>2</v>
      </c>
      <c r="I15" s="24"/>
      <c r="J15" s="24"/>
      <c r="K15" s="24"/>
      <c r="L15" s="69"/>
      <c r="M15" s="46"/>
      <c r="N15" s="46">
        <v>5</v>
      </c>
      <c r="O15" s="69"/>
      <c r="P15" s="46"/>
      <c r="Q15" s="69"/>
      <c r="R15" s="46"/>
      <c r="S15" s="69"/>
      <c r="T15" s="46"/>
      <c r="U15" s="49"/>
      <c r="V15" s="49"/>
      <c r="W15" s="69"/>
      <c r="X15" s="46">
        <v>30</v>
      </c>
      <c r="Y15" s="69"/>
      <c r="Z15" s="46"/>
      <c r="AA15" s="69"/>
      <c r="AB15" s="69"/>
      <c r="AC15" s="69"/>
      <c r="AD15" s="69"/>
      <c r="AE15" s="69"/>
    </row>
    <row r="16" spans="1:31" s="70" customFormat="1" ht="12.75">
      <c r="A16" s="166" t="s">
        <v>371</v>
      </c>
      <c r="B16" s="23" t="s">
        <v>267</v>
      </c>
      <c r="C16" s="46"/>
      <c r="D16" s="23" t="s">
        <v>37</v>
      </c>
      <c r="E16" s="24" t="s">
        <v>408</v>
      </c>
      <c r="F16" s="24"/>
      <c r="G16" s="65">
        <f>SUM(J16:AF16)</f>
        <v>35</v>
      </c>
      <c r="H16" s="38">
        <f>23-COUNTBLANK(J16:AF16)</f>
        <v>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71"/>
      <c r="X16" s="46">
        <v>35</v>
      </c>
      <c r="Y16" s="69"/>
      <c r="Z16" s="46"/>
      <c r="AA16" s="69"/>
      <c r="AB16" s="69"/>
      <c r="AC16" s="69"/>
      <c r="AD16" s="69"/>
      <c r="AE16" s="69"/>
    </row>
    <row r="17" spans="1:31" s="70" customFormat="1" ht="12.75">
      <c r="A17" s="166" t="s">
        <v>363</v>
      </c>
      <c r="B17" s="48" t="s">
        <v>403</v>
      </c>
      <c r="C17" s="64"/>
      <c r="D17" s="23" t="s">
        <v>107</v>
      </c>
      <c r="E17" s="24">
        <v>116</v>
      </c>
      <c r="F17" s="24"/>
      <c r="G17" s="65">
        <f>SUM(J17:AF17)</f>
        <v>35</v>
      </c>
      <c r="H17" s="38">
        <f>23-COUNTBLANK(J17:AF17)</f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71"/>
      <c r="X17" s="46">
        <v>35</v>
      </c>
      <c r="Y17" s="69"/>
      <c r="Z17" s="46"/>
      <c r="AA17" s="69"/>
      <c r="AB17" s="69"/>
      <c r="AC17" s="69"/>
      <c r="AD17" s="69"/>
      <c r="AE17" s="69"/>
    </row>
    <row r="18" spans="1:31" s="70" customFormat="1" ht="12.75">
      <c r="A18" s="166" t="s">
        <v>364</v>
      </c>
      <c r="B18" s="58" t="s">
        <v>89</v>
      </c>
      <c r="C18" s="46"/>
      <c r="D18" s="146" t="s">
        <v>18</v>
      </c>
      <c r="E18" s="46">
        <v>118</v>
      </c>
      <c r="F18" s="46"/>
      <c r="G18" s="65">
        <f>SUM(J18:AF18)</f>
        <v>29.5</v>
      </c>
      <c r="H18" s="38">
        <f>23-COUNTBLANK(J18:AF18)</f>
        <v>2</v>
      </c>
      <c r="I18" s="69"/>
      <c r="J18" s="46">
        <v>17.5</v>
      </c>
      <c r="K18" s="69"/>
      <c r="L18" s="46"/>
      <c r="M18" s="69"/>
      <c r="N18" s="46"/>
      <c r="O18" s="69"/>
      <c r="P18" s="46"/>
      <c r="Q18" s="69"/>
      <c r="R18" s="46"/>
      <c r="S18" s="69"/>
      <c r="T18" s="46">
        <v>12</v>
      </c>
      <c r="U18" s="24"/>
      <c r="V18" s="24"/>
      <c r="W18" s="69"/>
      <c r="X18" s="46"/>
      <c r="Y18" s="69"/>
      <c r="Z18" s="46"/>
      <c r="AA18" s="69"/>
      <c r="AB18" s="69"/>
      <c r="AC18" s="69"/>
      <c r="AD18" s="69"/>
      <c r="AE18" s="69"/>
    </row>
    <row r="19" spans="1:31" s="70" customFormat="1" ht="12.75">
      <c r="A19" s="166" t="s">
        <v>365</v>
      </c>
      <c r="B19" s="23" t="s">
        <v>214</v>
      </c>
      <c r="C19" s="23"/>
      <c r="D19" s="146" t="s">
        <v>107</v>
      </c>
      <c r="E19" s="24">
        <v>115</v>
      </c>
      <c r="F19" s="24"/>
      <c r="G19" s="65">
        <f>SUM(J19:AF19)</f>
        <v>29</v>
      </c>
      <c r="H19" s="38">
        <f>23-COUNTBLANK(J19:AF19)</f>
        <v>2</v>
      </c>
      <c r="I19" s="24"/>
      <c r="J19" s="24"/>
      <c r="K19" s="24"/>
      <c r="L19" s="69"/>
      <c r="M19" s="46"/>
      <c r="N19" s="46">
        <v>4</v>
      </c>
      <c r="O19" s="69"/>
      <c r="P19" s="46"/>
      <c r="Q19" s="69"/>
      <c r="R19" s="46"/>
      <c r="S19" s="69"/>
      <c r="T19" s="46"/>
      <c r="U19" s="141"/>
      <c r="V19" s="141"/>
      <c r="W19" s="89"/>
      <c r="X19" s="64">
        <v>25</v>
      </c>
      <c r="Y19" s="69"/>
      <c r="Z19" s="46"/>
      <c r="AA19" s="69"/>
      <c r="AB19" s="69"/>
      <c r="AC19" s="69"/>
      <c r="AD19" s="69"/>
      <c r="AE19" s="69"/>
    </row>
    <row r="20" spans="1:31" s="70" customFormat="1" ht="12.75">
      <c r="A20" s="166" t="s">
        <v>366</v>
      </c>
      <c r="B20" s="23" t="s">
        <v>405</v>
      </c>
      <c r="C20" s="46"/>
      <c r="D20" s="23" t="s">
        <v>160</v>
      </c>
      <c r="E20" s="24" t="s">
        <v>406</v>
      </c>
      <c r="F20" s="24"/>
      <c r="G20" s="65">
        <f>SUM(J20:AF20)</f>
        <v>25</v>
      </c>
      <c r="H20" s="38">
        <f>23-COUNTBLANK(J20:AF20)</f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71"/>
      <c r="X20" s="46">
        <v>25</v>
      </c>
      <c r="Y20" s="69"/>
      <c r="Z20" s="46"/>
      <c r="AA20" s="69"/>
      <c r="AB20" s="69"/>
      <c r="AC20" s="69"/>
      <c r="AD20" s="69"/>
      <c r="AE20" s="69"/>
    </row>
    <row r="21" spans="1:31" s="70" customFormat="1" ht="12.75">
      <c r="A21" s="166" t="s">
        <v>416</v>
      </c>
      <c r="B21" s="23" t="s">
        <v>167</v>
      </c>
      <c r="C21" s="46"/>
      <c r="D21" s="23" t="s">
        <v>32</v>
      </c>
      <c r="E21" s="24">
        <v>114</v>
      </c>
      <c r="F21" s="24"/>
      <c r="G21" s="65">
        <f>SUM(J21:AF21)</f>
        <v>20</v>
      </c>
      <c r="H21" s="38">
        <f>23-COUNTBLANK(J21:AF21)</f>
        <v>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71"/>
      <c r="X21" s="46">
        <v>20</v>
      </c>
      <c r="Y21" s="89"/>
      <c r="Z21" s="64"/>
      <c r="AA21" s="69"/>
      <c r="AB21" s="69"/>
      <c r="AC21" s="69"/>
      <c r="AD21" s="69"/>
      <c r="AE21" s="69"/>
    </row>
    <row r="22" spans="1:31" s="70" customFormat="1" ht="12.75">
      <c r="A22" s="166"/>
      <c r="B22" s="23" t="s">
        <v>400</v>
      </c>
      <c r="C22" s="46"/>
      <c r="D22" s="23" t="s">
        <v>18</v>
      </c>
      <c r="E22" s="24">
        <v>132</v>
      </c>
      <c r="F22" s="24"/>
      <c r="G22" s="65">
        <f>SUM(J22:AF22)</f>
        <v>20</v>
      </c>
      <c r="H22" s="38">
        <f>23-COUNTBLANK(J22:AF22)</f>
        <v>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71"/>
      <c r="X22" s="46">
        <v>20</v>
      </c>
      <c r="Y22" s="69"/>
      <c r="Z22" s="46"/>
      <c r="AA22" s="69"/>
      <c r="AB22" s="69"/>
      <c r="AC22" s="69"/>
      <c r="AD22" s="69"/>
      <c r="AE22" s="69"/>
    </row>
    <row r="23" spans="1:31" s="70" customFormat="1" ht="12.75">
      <c r="A23" s="166" t="s">
        <v>369</v>
      </c>
      <c r="B23" s="58" t="s">
        <v>210</v>
      </c>
      <c r="C23" s="46"/>
      <c r="D23" s="146" t="s">
        <v>70</v>
      </c>
      <c r="E23" s="46">
        <v>112</v>
      </c>
      <c r="F23" s="69"/>
      <c r="G23" s="65">
        <f>SUM(J23:AF23)</f>
        <v>17.5</v>
      </c>
      <c r="H23" s="38">
        <f>23-COUNTBLANK(J23:AF23)</f>
        <v>1</v>
      </c>
      <c r="I23" s="46"/>
      <c r="J23" s="46"/>
      <c r="K23" s="46"/>
      <c r="L23" s="46">
        <v>17.5</v>
      </c>
      <c r="M23" s="69"/>
      <c r="N23" s="46"/>
      <c r="O23" s="69"/>
      <c r="P23" s="46"/>
      <c r="Q23" s="69"/>
      <c r="R23" s="46"/>
      <c r="S23" s="69"/>
      <c r="T23" s="46"/>
      <c r="U23" s="46"/>
      <c r="V23" s="46"/>
      <c r="W23" s="69"/>
      <c r="X23" s="46"/>
      <c r="Y23" s="69"/>
      <c r="Z23" s="46"/>
      <c r="AA23" s="69"/>
      <c r="AB23" s="69"/>
      <c r="AC23" s="69"/>
      <c r="AD23" s="69"/>
      <c r="AE23" s="69"/>
    </row>
    <row r="24" spans="1:31" s="70" customFormat="1" ht="12.75">
      <c r="A24" s="166" t="s">
        <v>370</v>
      </c>
      <c r="B24" s="23" t="s">
        <v>174</v>
      </c>
      <c r="C24" s="46"/>
      <c r="D24" s="146" t="s">
        <v>157</v>
      </c>
      <c r="E24" s="24">
        <v>122</v>
      </c>
      <c r="F24" s="69"/>
      <c r="G24" s="65">
        <f>SUM(J24:AF24)</f>
        <v>15</v>
      </c>
      <c r="H24" s="38">
        <f>23-COUNTBLANK(J24:AF24)</f>
        <v>1</v>
      </c>
      <c r="I24" s="46"/>
      <c r="J24" s="46"/>
      <c r="K24" s="46"/>
      <c r="L24" s="46">
        <v>15</v>
      </c>
      <c r="M24" s="69"/>
      <c r="N24" s="46"/>
      <c r="O24" s="69"/>
      <c r="P24" s="46"/>
      <c r="Q24" s="69"/>
      <c r="R24" s="46"/>
      <c r="S24" s="69"/>
      <c r="T24" s="46"/>
      <c r="U24" s="24"/>
      <c r="V24" s="24"/>
      <c r="W24" s="69"/>
      <c r="X24" s="46"/>
      <c r="Y24" s="89"/>
      <c r="Z24" s="64"/>
      <c r="AA24" s="69"/>
      <c r="AB24" s="69"/>
      <c r="AC24" s="69"/>
      <c r="AD24" s="69"/>
      <c r="AE24" s="69"/>
    </row>
    <row r="25" spans="1:31" s="70" customFormat="1" ht="12.75">
      <c r="A25" s="166" t="s">
        <v>372</v>
      </c>
      <c r="B25" s="58" t="s">
        <v>81</v>
      </c>
      <c r="C25" s="69"/>
      <c r="D25" s="58" t="s">
        <v>28</v>
      </c>
      <c r="E25" s="46">
        <v>127</v>
      </c>
      <c r="F25" s="46"/>
      <c r="G25" s="65">
        <f>SUM(J25:AF25)</f>
        <v>14</v>
      </c>
      <c r="H25" s="38">
        <f>23-COUNTBLANK(J25:AF25)</f>
        <v>1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>
        <v>14</v>
      </c>
      <c r="U25" s="46"/>
      <c r="V25" s="46"/>
      <c r="W25" s="69"/>
      <c r="X25" s="46"/>
      <c r="Y25" s="89"/>
      <c r="Z25" s="64"/>
      <c r="AA25" s="69"/>
      <c r="AB25" s="69"/>
      <c r="AC25" s="69"/>
      <c r="AD25" s="69"/>
      <c r="AE25" s="69"/>
    </row>
    <row r="26" spans="1:31" s="70" customFormat="1" ht="12.75">
      <c r="A26" s="166" t="s">
        <v>417</v>
      </c>
      <c r="B26" s="23" t="s">
        <v>119</v>
      </c>
      <c r="C26" s="46"/>
      <c r="D26" s="146" t="s">
        <v>33</v>
      </c>
      <c r="E26" s="24">
        <v>131</v>
      </c>
      <c r="F26" s="69"/>
      <c r="G26" s="65">
        <f>SUM(J26:AF26)</f>
        <v>10</v>
      </c>
      <c r="H26" s="38">
        <f>23-COUNTBLANK(J26:AF26)</f>
        <v>1</v>
      </c>
      <c r="I26" s="46"/>
      <c r="J26" s="46"/>
      <c r="K26" s="46"/>
      <c r="L26" s="46">
        <v>10</v>
      </c>
      <c r="M26" s="69"/>
      <c r="N26" s="69"/>
      <c r="O26" s="69"/>
      <c r="P26" s="46"/>
      <c r="Q26" s="69"/>
      <c r="R26" s="46"/>
      <c r="S26" s="69"/>
      <c r="T26" s="46"/>
      <c r="U26" s="69"/>
      <c r="V26" s="46"/>
      <c r="W26" s="69"/>
      <c r="X26" s="46"/>
      <c r="Y26" s="6"/>
      <c r="Z26" s="7"/>
      <c r="AA26" s="69"/>
      <c r="AB26" s="69"/>
      <c r="AC26" s="69"/>
      <c r="AD26" s="69"/>
      <c r="AE26" s="69"/>
    </row>
    <row r="27" spans="1:31" s="70" customFormat="1" ht="12.75">
      <c r="A27" s="166"/>
      <c r="B27" s="23" t="s">
        <v>147</v>
      </c>
      <c r="C27" s="23"/>
      <c r="D27" s="23" t="s">
        <v>28</v>
      </c>
      <c r="E27" s="24">
        <v>129</v>
      </c>
      <c r="F27" s="24"/>
      <c r="G27" s="65">
        <f>SUM(J27:AF27)</f>
        <v>10</v>
      </c>
      <c r="H27" s="38">
        <f>23-COUNTBLANK(J27:AF27)</f>
        <v>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46">
        <v>10</v>
      </c>
      <c r="U27" s="141"/>
      <c r="V27" s="141"/>
      <c r="W27" s="89"/>
      <c r="X27" s="64"/>
      <c r="Y27" s="6"/>
      <c r="Z27" s="7"/>
      <c r="AA27" s="69"/>
      <c r="AB27" s="69"/>
      <c r="AC27" s="69"/>
      <c r="AD27" s="69"/>
      <c r="AE27" s="69"/>
    </row>
    <row r="28" spans="1:26" s="89" customFormat="1" ht="12.75" customHeight="1">
      <c r="A28" s="166" t="s">
        <v>413</v>
      </c>
      <c r="B28" s="147" t="s">
        <v>78</v>
      </c>
      <c r="C28" s="140"/>
      <c r="D28" s="150" t="s">
        <v>22</v>
      </c>
      <c r="E28" s="140">
        <v>127</v>
      </c>
      <c r="F28" s="141"/>
      <c r="G28" s="65">
        <f>SUM(J28:AF28)</f>
        <v>7</v>
      </c>
      <c r="H28" s="38">
        <f>23-COUNTBLANK(J28:AF28)</f>
        <v>1</v>
      </c>
      <c r="I28" s="141"/>
      <c r="J28" s="141"/>
      <c r="K28" s="141"/>
      <c r="L28" s="141"/>
      <c r="M28" s="141"/>
      <c r="N28" s="141"/>
      <c r="O28" s="140"/>
      <c r="P28" s="141"/>
      <c r="Q28" s="141"/>
      <c r="R28" s="140">
        <v>7</v>
      </c>
      <c r="S28" s="69"/>
      <c r="T28" s="46"/>
      <c r="U28" s="24"/>
      <c r="V28" s="24"/>
      <c r="W28" s="69"/>
      <c r="X28" s="46"/>
      <c r="Y28" s="6"/>
      <c r="Z28" s="7"/>
    </row>
    <row r="29" spans="1:26" s="69" customFormat="1" ht="12.75">
      <c r="A29" s="166" t="s">
        <v>414</v>
      </c>
      <c r="B29" s="58" t="s">
        <v>142</v>
      </c>
      <c r="C29" s="46"/>
      <c r="D29" s="58" t="s">
        <v>22</v>
      </c>
      <c r="E29" s="46">
        <v>129</v>
      </c>
      <c r="F29" s="46"/>
      <c r="G29" s="65">
        <f>SUM(J29:AF29)</f>
        <v>5</v>
      </c>
      <c r="H29" s="38">
        <f>23-COUNTBLANK(J29:AF29)</f>
        <v>1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>
        <v>5</v>
      </c>
    </row>
    <row r="30" spans="1:26" s="69" customFormat="1" ht="12.75">
      <c r="A30" s="166" t="s">
        <v>415</v>
      </c>
      <c r="B30" s="58" t="s">
        <v>424</v>
      </c>
      <c r="C30" s="46"/>
      <c r="D30" s="58" t="s">
        <v>22</v>
      </c>
      <c r="E30" s="46" t="s">
        <v>425</v>
      </c>
      <c r="F30" s="46"/>
      <c r="G30" s="65">
        <f>SUM(J30:AF30)</f>
        <v>4.5</v>
      </c>
      <c r="H30" s="38">
        <f>23-COUNTBLANK(J30:AF30)</f>
        <v>1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>
        <v>4.5</v>
      </c>
    </row>
    <row r="31" spans="1:26" s="89" customFormat="1" ht="12.75" customHeight="1">
      <c r="A31" s="166" t="s">
        <v>433</v>
      </c>
      <c r="B31" s="147" t="s">
        <v>115</v>
      </c>
      <c r="C31" s="140"/>
      <c r="D31" s="150" t="s">
        <v>22</v>
      </c>
      <c r="E31" s="140">
        <v>130</v>
      </c>
      <c r="F31" s="141"/>
      <c r="G31" s="65">
        <f>SUM(J31:AF31)</f>
        <v>3.5</v>
      </c>
      <c r="H31" s="38">
        <f>23-COUNTBLANK(J31:AF31)</f>
        <v>1</v>
      </c>
      <c r="I31" s="141"/>
      <c r="J31" s="141"/>
      <c r="K31" s="141"/>
      <c r="L31" s="141"/>
      <c r="M31" s="141"/>
      <c r="N31" s="141"/>
      <c r="O31" s="140"/>
      <c r="P31" s="141"/>
      <c r="Q31" s="141"/>
      <c r="R31" s="140">
        <v>3.5</v>
      </c>
      <c r="S31" s="141"/>
      <c r="T31" s="140"/>
      <c r="U31" s="141"/>
      <c r="V31" s="141"/>
      <c r="X31" s="64"/>
      <c r="Y31" s="6"/>
      <c r="Z31" s="7"/>
    </row>
    <row r="32" spans="1:31" s="70" customFormat="1" ht="12.75">
      <c r="A32" s="166" t="s">
        <v>434</v>
      </c>
      <c r="B32" s="23" t="s">
        <v>353</v>
      </c>
      <c r="C32" s="46"/>
      <c r="D32" s="23" t="s">
        <v>32</v>
      </c>
      <c r="E32" s="24" t="s">
        <v>349</v>
      </c>
      <c r="F32" s="24"/>
      <c r="G32" s="65">
        <f>SUM(J32:AF32)</f>
        <v>2.5</v>
      </c>
      <c r="H32" s="38">
        <f>23-COUNTBLANK(J32:AF32)</f>
        <v>1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69"/>
      <c r="V32" s="46">
        <v>2.5</v>
      </c>
      <c r="W32" s="6"/>
      <c r="X32" s="7"/>
      <c r="Y32" s="6"/>
      <c r="Z32" s="7"/>
      <c r="AA32" s="69"/>
      <c r="AB32" s="69"/>
      <c r="AC32" s="69"/>
      <c r="AD32" s="69"/>
      <c r="AE32" s="69"/>
    </row>
    <row r="33" spans="19:20" ht="12.75">
      <c r="S33" s="74"/>
      <c r="T33" s="41"/>
    </row>
    <row r="34" spans="19:20" ht="12.75">
      <c r="S34" s="74"/>
      <c r="T34" s="41"/>
    </row>
    <row r="35" spans="19:20" ht="12.75">
      <c r="S35" s="74"/>
      <c r="T35" s="41"/>
    </row>
    <row r="36" spans="19:20" ht="12.75">
      <c r="S36" s="69"/>
      <c r="T36" s="46"/>
    </row>
    <row r="37" spans="19:20" ht="12.75">
      <c r="S37" s="69"/>
      <c r="T37" s="46"/>
    </row>
    <row r="38" spans="19:20" ht="12.75">
      <c r="S38" s="69"/>
      <c r="T38" s="46"/>
    </row>
    <row r="39" spans="19:20" ht="12.75">
      <c r="S39" s="69"/>
      <c r="T39" s="46"/>
    </row>
    <row r="40" spans="19:20" ht="12.75">
      <c r="S40" s="69"/>
      <c r="T40" s="46"/>
    </row>
    <row r="41" spans="19:20" ht="12.75">
      <c r="S41" s="69"/>
      <c r="T41" s="46"/>
    </row>
    <row r="42" spans="19:20" ht="12.75">
      <c r="S42" s="69"/>
      <c r="T42" s="46"/>
    </row>
    <row r="43" spans="19:20" ht="12.75">
      <c r="S43" s="69"/>
      <c r="T43" s="46"/>
    </row>
    <row r="44" spans="19:20" ht="12.75">
      <c r="S44" s="69"/>
      <c r="T44" s="46"/>
    </row>
    <row r="45" spans="19:20" ht="12.75">
      <c r="S45" s="141"/>
      <c r="T45" s="140"/>
    </row>
    <row r="46" spans="19:20" ht="12.75">
      <c r="S46" s="69"/>
      <c r="T46" s="46"/>
    </row>
    <row r="47" spans="19:20" ht="12.75">
      <c r="S47" s="69"/>
      <c r="T47" s="46"/>
    </row>
    <row r="48" spans="19:20" ht="12.75">
      <c r="S48" s="141"/>
      <c r="T48" s="140"/>
    </row>
    <row r="52" spans="19:20" ht="12.75">
      <c r="S52" s="74"/>
      <c r="T52" s="41"/>
    </row>
    <row r="53" spans="19:20" ht="12.75">
      <c r="S53" s="74"/>
      <c r="T53" s="41"/>
    </row>
    <row r="54" spans="19:20" ht="12.75">
      <c r="S54" s="74"/>
      <c r="T54" s="41"/>
    </row>
    <row r="55" spans="19:20" ht="12.75">
      <c r="S55" s="69"/>
      <c r="T55" s="46"/>
    </row>
    <row r="56" spans="19:20" ht="12.75">
      <c r="S56" s="69"/>
      <c r="T56" s="46"/>
    </row>
    <row r="57" spans="19:20" ht="12.75">
      <c r="S57" s="69"/>
      <c r="T57" s="46"/>
    </row>
    <row r="58" spans="19:20" ht="12.75">
      <c r="S58" s="69"/>
      <c r="T58" s="46"/>
    </row>
    <row r="59" spans="19:20" ht="12.75">
      <c r="S59" s="58"/>
      <c r="T59" s="24"/>
    </row>
    <row r="60" spans="19:20" ht="12.75">
      <c r="S60" s="69"/>
      <c r="T60" s="46"/>
    </row>
    <row r="61" spans="19:20" ht="12.75">
      <c r="S61" s="69"/>
      <c r="T61" s="46"/>
    </row>
    <row r="62" spans="19:20" ht="12.75">
      <c r="S62" s="141"/>
      <c r="T62" s="140"/>
    </row>
    <row r="63" spans="19:20" ht="12.75">
      <c r="S63" s="69"/>
      <c r="T63" s="46"/>
    </row>
    <row r="64" spans="19:20" ht="12.75">
      <c r="S64" s="141"/>
      <c r="T64" s="140"/>
    </row>
    <row r="65" spans="19:20" ht="12.75">
      <c r="S65" s="141"/>
      <c r="T65" s="140"/>
    </row>
    <row r="66" spans="19:20" ht="12.75">
      <c r="S66" s="141"/>
      <c r="T66" s="140"/>
    </row>
    <row r="67" spans="19:20" ht="12.75">
      <c r="S67" s="141"/>
      <c r="T67" s="140"/>
    </row>
    <row r="68" spans="19:20" ht="12.75">
      <c r="S68" s="141"/>
      <c r="T68" s="140"/>
    </row>
    <row r="69" spans="19:20" ht="12.75">
      <c r="S69" s="69"/>
      <c r="T69" s="46"/>
    </row>
    <row r="70" spans="19:20" ht="12.75">
      <c r="S70" s="69"/>
      <c r="T70" s="46"/>
    </row>
    <row r="74" spans="19:20" ht="12.75">
      <c r="S74" s="74"/>
      <c r="T74" s="41"/>
    </row>
    <row r="75" spans="19:20" ht="12.75">
      <c r="S75" s="74"/>
      <c r="T75" s="41"/>
    </row>
    <row r="76" spans="19:20" ht="12.75">
      <c r="S76" s="74"/>
      <c r="T76" s="41"/>
    </row>
    <row r="77" spans="19:20" ht="12.75">
      <c r="S77" s="69"/>
      <c r="T77" s="46"/>
    </row>
    <row r="78" spans="19:20" ht="12.75">
      <c r="S78" s="69"/>
      <c r="T78" s="46"/>
    </row>
    <row r="79" spans="19:20" ht="12.75">
      <c r="S79" s="141"/>
      <c r="T79" s="140"/>
    </row>
    <row r="80" spans="19:20" ht="12.75">
      <c r="S80" s="141"/>
      <c r="T80" s="140"/>
    </row>
    <row r="81" spans="19:20" ht="12.75">
      <c r="S81" s="141"/>
      <c r="T81" s="140"/>
    </row>
    <row r="82" spans="19:20" ht="12.75">
      <c r="S82" s="141"/>
      <c r="T82" s="140"/>
    </row>
    <row r="83" spans="19:20" ht="12.75">
      <c r="S83" s="141"/>
      <c r="T83" s="140"/>
    </row>
    <row r="84" spans="19:20" ht="12.75">
      <c r="S84" s="69"/>
      <c r="T84" s="46"/>
    </row>
    <row r="85" spans="19:20" ht="12.75">
      <c r="S85" s="141"/>
      <c r="T85" s="140"/>
    </row>
  </sheetData>
  <mergeCells count="1">
    <mergeCell ref="C1:D1"/>
  </mergeCells>
  <printOptions horizontalCentered="1" verticalCentered="1"/>
  <pageMargins left="0" right="0" top="0" bottom="0" header="0" footer="0"/>
  <pageSetup orientation="landscape" paperSize="9" scale="103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workbookViewId="0" topLeftCell="A1">
      <pane xSplit="8" ySplit="4" topLeftCell="T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8515625" style="166" bestFit="1" customWidth="1"/>
    <col min="2" max="2" width="26.28125" style="4" customWidth="1"/>
    <col min="3" max="3" width="3.140625" style="7" customWidth="1"/>
    <col min="4" max="4" width="20.7109375" style="148" bestFit="1" customWidth="1"/>
    <col min="5" max="5" width="6.28125" style="5" bestFit="1" customWidth="1"/>
    <col min="6" max="6" width="2.7109375" style="5" customWidth="1"/>
    <col min="7" max="7" width="5.57421875" style="77" customWidth="1"/>
    <col min="8" max="8" width="4.57421875" style="78" customWidth="1"/>
    <col min="9" max="9" width="1.7109375" style="5" customWidth="1"/>
    <col min="10" max="10" width="10.421875" style="5" bestFit="1" customWidth="1"/>
    <col min="11" max="11" width="1.7109375" style="5" customWidth="1"/>
    <col min="12" max="12" width="9.421875" style="36" bestFit="1" customWidth="1"/>
    <col min="13" max="13" width="1.7109375" style="6" customWidth="1"/>
    <col min="14" max="14" width="10.57421875" style="36" bestFit="1" customWidth="1"/>
    <col min="15" max="15" width="1.7109375" style="7" customWidth="1"/>
    <col min="16" max="16" width="10.28125" style="24" customWidth="1"/>
    <col min="17" max="17" width="1.7109375" style="6" customWidth="1"/>
    <col min="18" max="18" width="10.28125" style="7" customWidth="1"/>
    <col min="19" max="19" width="1.7109375" style="6" customWidth="1"/>
    <col min="20" max="20" width="9.57421875" style="7" bestFit="1" customWidth="1"/>
    <col min="21" max="21" width="1.7109375" style="5" customWidth="1"/>
    <col min="22" max="22" width="10.421875" style="5" bestFit="1" customWidth="1"/>
    <col min="23" max="23" width="1.7109375" style="6" customWidth="1"/>
    <col min="24" max="24" width="10.28125" style="7" customWidth="1"/>
    <col min="25" max="25" width="1.7109375" style="6" customWidth="1"/>
    <col min="26" max="26" width="10.28125" style="6" customWidth="1"/>
    <col min="27" max="31" width="9.140625" style="6" customWidth="1"/>
  </cols>
  <sheetData>
    <row r="1" spans="2:26" ht="12.75">
      <c r="B1" s="45" t="s">
        <v>319</v>
      </c>
      <c r="C1" s="181" t="s">
        <v>101</v>
      </c>
      <c r="D1" s="181"/>
      <c r="E1" s="151"/>
      <c r="F1" s="90"/>
      <c r="G1" s="90"/>
      <c r="H1" s="90"/>
      <c r="J1" s="36" t="s">
        <v>100</v>
      </c>
      <c r="L1" s="36" t="s">
        <v>68</v>
      </c>
      <c r="N1" s="36" t="s">
        <v>107</v>
      </c>
      <c r="P1" s="24" t="s">
        <v>123</v>
      </c>
      <c r="R1" s="7" t="s">
        <v>22</v>
      </c>
      <c r="T1" s="7" t="s">
        <v>28</v>
      </c>
      <c r="V1" s="36" t="s">
        <v>100</v>
      </c>
      <c r="X1" s="24" t="s">
        <v>68</v>
      </c>
      <c r="Z1" s="7" t="s">
        <v>22</v>
      </c>
    </row>
    <row r="2" spans="10:26" ht="12.75">
      <c r="J2" s="36" t="s">
        <v>93</v>
      </c>
      <c r="L2" s="36" t="s">
        <v>93</v>
      </c>
      <c r="N2" s="36" t="s">
        <v>217</v>
      </c>
      <c r="P2" s="24" t="s">
        <v>124</v>
      </c>
      <c r="R2" s="7" t="s">
        <v>72</v>
      </c>
      <c r="T2" s="7" t="s">
        <v>93</v>
      </c>
      <c r="V2" s="36" t="s">
        <v>93</v>
      </c>
      <c r="X2" s="24" t="s">
        <v>409</v>
      </c>
      <c r="Z2" s="7" t="s">
        <v>428</v>
      </c>
    </row>
    <row r="3" spans="5:26" ht="12.75">
      <c r="E3" s="179"/>
      <c r="J3" s="36" t="s">
        <v>373</v>
      </c>
      <c r="L3" s="36" t="s">
        <v>373</v>
      </c>
      <c r="N3" s="36" t="s">
        <v>374</v>
      </c>
      <c r="P3" s="24" t="s">
        <v>375</v>
      </c>
      <c r="R3" s="7" t="s">
        <v>376</v>
      </c>
      <c r="T3" s="7" t="s">
        <v>377</v>
      </c>
      <c r="V3" s="36" t="s">
        <v>373</v>
      </c>
      <c r="X3" s="24" t="s">
        <v>375</v>
      </c>
      <c r="Z3" s="7" t="s">
        <v>429</v>
      </c>
    </row>
    <row r="4" spans="2:26" ht="12.75">
      <c r="B4" s="4" t="s">
        <v>75</v>
      </c>
      <c r="C4" s="7" t="s">
        <v>96</v>
      </c>
      <c r="D4" s="148" t="s">
        <v>74</v>
      </c>
      <c r="E4" s="5" t="s">
        <v>73</v>
      </c>
      <c r="G4" s="79" t="s">
        <v>69</v>
      </c>
      <c r="H4" s="80" t="s">
        <v>97</v>
      </c>
      <c r="J4" s="83">
        <v>39963</v>
      </c>
      <c r="K4" s="37"/>
      <c r="L4" s="83">
        <v>39991</v>
      </c>
      <c r="N4" s="83">
        <v>39994</v>
      </c>
      <c r="O4" s="37"/>
      <c r="P4" s="83">
        <v>40041</v>
      </c>
      <c r="R4" s="83">
        <v>40050</v>
      </c>
      <c r="T4" s="83">
        <v>40083</v>
      </c>
      <c r="V4" s="83">
        <v>40103</v>
      </c>
      <c r="X4" s="83">
        <v>40151</v>
      </c>
      <c r="Z4" s="83">
        <v>40176</v>
      </c>
    </row>
    <row r="5" spans="2:21" ht="4.5" customHeight="1">
      <c r="B5" s="8"/>
      <c r="C5" s="40"/>
      <c r="D5" s="149"/>
      <c r="E5" s="9"/>
      <c r="F5" s="9"/>
      <c r="G5" s="81"/>
      <c r="H5" s="82"/>
      <c r="I5" s="9"/>
      <c r="U5" s="9"/>
    </row>
    <row r="6" spans="1:31" s="152" customFormat="1" ht="12.75">
      <c r="A6" s="41" t="s">
        <v>9</v>
      </c>
      <c r="B6" s="42" t="s">
        <v>208</v>
      </c>
      <c r="C6" s="41"/>
      <c r="D6" s="170" t="s">
        <v>37</v>
      </c>
      <c r="E6" s="43" t="s">
        <v>279</v>
      </c>
      <c r="F6" s="43"/>
      <c r="G6" s="73">
        <f aca="true" t="shared" si="0" ref="G6:G28">SUM(J6:AF6)</f>
        <v>133</v>
      </c>
      <c r="H6" s="44">
        <f aca="true" t="shared" si="1" ref="H6:H28">23-COUNTBLANK(J6:AF6)</f>
        <v>5</v>
      </c>
      <c r="I6" s="43"/>
      <c r="J6" s="43"/>
      <c r="K6" s="74"/>
      <c r="L6" s="41">
        <v>25</v>
      </c>
      <c r="M6" s="74"/>
      <c r="N6" s="74"/>
      <c r="O6" s="74"/>
      <c r="P6" s="41">
        <v>40</v>
      </c>
      <c r="Q6" s="74"/>
      <c r="R6" s="41"/>
      <c r="S6" s="74"/>
      <c r="T6" s="41">
        <v>18</v>
      </c>
      <c r="U6" s="74"/>
      <c r="V6" s="41">
        <v>20</v>
      </c>
      <c r="W6" s="74"/>
      <c r="X6" s="41">
        <v>30</v>
      </c>
      <c r="Y6" s="74"/>
      <c r="Z6" s="74"/>
      <c r="AA6" s="74"/>
      <c r="AB6" s="74"/>
      <c r="AC6" s="74"/>
      <c r="AD6" s="74"/>
      <c r="AE6" s="74"/>
    </row>
    <row r="7" spans="1:31" s="152" customFormat="1" ht="12.75">
      <c r="A7" s="41" t="s">
        <v>52</v>
      </c>
      <c r="B7" s="42" t="s">
        <v>110</v>
      </c>
      <c r="C7" s="41"/>
      <c r="D7" s="170" t="s">
        <v>160</v>
      </c>
      <c r="E7" s="43">
        <v>100</v>
      </c>
      <c r="F7" s="43"/>
      <c r="G7" s="73">
        <f t="shared" si="0"/>
        <v>57.5</v>
      </c>
      <c r="H7" s="44">
        <f t="shared" si="1"/>
        <v>3</v>
      </c>
      <c r="I7" s="74"/>
      <c r="J7" s="41">
        <v>12.5</v>
      </c>
      <c r="K7" s="74"/>
      <c r="L7" s="41">
        <v>15</v>
      </c>
      <c r="M7" s="74"/>
      <c r="N7" s="41"/>
      <c r="O7" s="74"/>
      <c r="P7" s="41"/>
      <c r="Q7" s="74"/>
      <c r="R7" s="41"/>
      <c r="S7" s="74"/>
      <c r="T7" s="41"/>
      <c r="U7" s="43"/>
      <c r="V7" s="43"/>
      <c r="W7" s="74"/>
      <c r="X7" s="41">
        <v>30</v>
      </c>
      <c r="Y7" s="74"/>
      <c r="Z7" s="74"/>
      <c r="AA7" s="74"/>
      <c r="AB7" s="74"/>
      <c r="AC7" s="74"/>
      <c r="AD7" s="74"/>
      <c r="AE7" s="74"/>
    </row>
    <row r="8" spans="1:31" s="152" customFormat="1" ht="12.75">
      <c r="A8" s="41" t="s">
        <v>82</v>
      </c>
      <c r="B8" s="42" t="s">
        <v>62</v>
      </c>
      <c r="C8" s="41"/>
      <c r="D8" s="170" t="s">
        <v>22</v>
      </c>
      <c r="E8" s="43">
        <v>104</v>
      </c>
      <c r="F8" s="43"/>
      <c r="G8" s="73">
        <f t="shared" si="0"/>
        <v>56.5</v>
      </c>
      <c r="H8" s="44">
        <f t="shared" si="1"/>
        <v>4</v>
      </c>
      <c r="I8" s="74"/>
      <c r="J8" s="41">
        <v>12.5</v>
      </c>
      <c r="K8" s="74"/>
      <c r="L8" s="41">
        <v>10</v>
      </c>
      <c r="M8" s="74"/>
      <c r="N8" s="41"/>
      <c r="O8" s="74"/>
      <c r="P8" s="41"/>
      <c r="Q8" s="74"/>
      <c r="R8" s="41"/>
      <c r="S8" s="74"/>
      <c r="T8" s="41">
        <v>14</v>
      </c>
      <c r="U8" s="74"/>
      <c r="V8" s="41"/>
      <c r="W8" s="74"/>
      <c r="X8" s="41">
        <v>20</v>
      </c>
      <c r="Y8" s="74"/>
      <c r="Z8" s="74"/>
      <c r="AA8" s="74"/>
      <c r="AB8" s="74"/>
      <c r="AC8" s="74"/>
      <c r="AD8" s="74"/>
      <c r="AE8" s="74"/>
    </row>
    <row r="9" spans="1:31" s="70" customFormat="1" ht="12.75">
      <c r="A9" s="166" t="s">
        <v>355</v>
      </c>
      <c r="B9" s="23" t="s">
        <v>92</v>
      </c>
      <c r="C9" s="46"/>
      <c r="D9" s="146" t="s">
        <v>70</v>
      </c>
      <c r="E9" s="24">
        <v>109</v>
      </c>
      <c r="F9" s="69"/>
      <c r="G9" s="65">
        <f t="shared" si="0"/>
        <v>47.5</v>
      </c>
      <c r="H9" s="38">
        <f t="shared" si="1"/>
        <v>2</v>
      </c>
      <c r="I9" s="46"/>
      <c r="J9" s="46"/>
      <c r="K9" s="46"/>
      <c r="L9" s="46">
        <v>17.5</v>
      </c>
      <c r="M9" s="69"/>
      <c r="N9" s="46"/>
      <c r="O9" s="69"/>
      <c r="P9" s="46"/>
      <c r="Q9" s="69"/>
      <c r="R9" s="46"/>
      <c r="S9" s="69"/>
      <c r="T9" s="46"/>
      <c r="U9" s="24"/>
      <c r="V9" s="24"/>
      <c r="W9" s="69"/>
      <c r="X9" s="46">
        <v>30</v>
      </c>
      <c r="Y9" s="69"/>
      <c r="Z9" s="69"/>
      <c r="AA9" s="69"/>
      <c r="AB9" s="69"/>
      <c r="AC9" s="69"/>
      <c r="AD9" s="69"/>
      <c r="AE9" s="69"/>
    </row>
    <row r="10" spans="1:31" s="70" customFormat="1" ht="12.75">
      <c r="A10" s="166" t="s">
        <v>356</v>
      </c>
      <c r="B10" s="23" t="s">
        <v>114</v>
      </c>
      <c r="C10" s="46"/>
      <c r="D10" s="146" t="s">
        <v>22</v>
      </c>
      <c r="E10" s="46">
        <v>69</v>
      </c>
      <c r="F10" s="46"/>
      <c r="G10" s="65">
        <f t="shared" si="0"/>
        <v>40</v>
      </c>
      <c r="H10" s="38">
        <f t="shared" si="1"/>
        <v>3</v>
      </c>
      <c r="I10" s="46"/>
      <c r="J10" s="46"/>
      <c r="K10" s="46"/>
      <c r="L10" s="46"/>
      <c r="M10" s="46"/>
      <c r="N10" s="46"/>
      <c r="O10" s="46"/>
      <c r="P10" s="46">
        <v>20</v>
      </c>
      <c r="Q10" s="69"/>
      <c r="R10" s="46">
        <v>5</v>
      </c>
      <c r="S10" s="69"/>
      <c r="T10" s="46"/>
      <c r="U10" s="24"/>
      <c r="V10" s="24"/>
      <c r="W10" s="69"/>
      <c r="X10" s="46">
        <v>15</v>
      </c>
      <c r="Y10" s="69"/>
      <c r="Z10" s="69"/>
      <c r="AA10" s="69"/>
      <c r="AB10" s="69"/>
      <c r="AC10" s="69"/>
      <c r="AD10" s="69"/>
      <c r="AE10" s="69"/>
    </row>
    <row r="11" spans="1:31" s="70" customFormat="1" ht="12.75">
      <c r="A11" s="166" t="s">
        <v>357</v>
      </c>
      <c r="B11" s="23" t="s">
        <v>91</v>
      </c>
      <c r="C11" s="46"/>
      <c r="D11" s="146" t="s">
        <v>28</v>
      </c>
      <c r="E11" s="46">
        <v>104</v>
      </c>
      <c r="F11" s="46"/>
      <c r="G11" s="65">
        <f t="shared" si="0"/>
        <v>40</v>
      </c>
      <c r="H11" s="38">
        <f t="shared" si="1"/>
        <v>2</v>
      </c>
      <c r="I11" s="46"/>
      <c r="J11" s="46"/>
      <c r="K11" s="46"/>
      <c r="L11" s="46"/>
      <c r="M11" s="46"/>
      <c r="N11" s="46"/>
      <c r="O11" s="46"/>
      <c r="P11" s="46">
        <v>30</v>
      </c>
      <c r="Q11" s="69"/>
      <c r="R11" s="46"/>
      <c r="S11" s="69"/>
      <c r="T11" s="46">
        <v>10</v>
      </c>
      <c r="U11" s="69"/>
      <c r="V11" s="46"/>
      <c r="W11" s="69"/>
      <c r="X11" s="46"/>
      <c r="Y11" s="69"/>
      <c r="Z11" s="69"/>
      <c r="AA11" s="69"/>
      <c r="AB11" s="69"/>
      <c r="AC11" s="69"/>
      <c r="AD11" s="69"/>
      <c r="AE11" s="69"/>
    </row>
    <row r="12" spans="1:31" s="70" customFormat="1" ht="12.75">
      <c r="A12" s="166" t="s">
        <v>358</v>
      </c>
      <c r="B12" s="23" t="s">
        <v>109</v>
      </c>
      <c r="C12" s="46"/>
      <c r="D12" s="146" t="s">
        <v>24</v>
      </c>
      <c r="E12" s="46">
        <v>107</v>
      </c>
      <c r="F12" s="46"/>
      <c r="G12" s="65">
        <f t="shared" si="0"/>
        <v>30</v>
      </c>
      <c r="H12" s="38">
        <f t="shared" si="1"/>
        <v>1</v>
      </c>
      <c r="I12" s="46"/>
      <c r="J12" s="46"/>
      <c r="K12" s="46"/>
      <c r="L12" s="46"/>
      <c r="M12" s="46"/>
      <c r="N12" s="46"/>
      <c r="O12" s="46"/>
      <c r="P12" s="46">
        <v>30</v>
      </c>
      <c r="Q12" s="69"/>
      <c r="R12" s="46"/>
      <c r="S12" s="69"/>
      <c r="T12" s="46"/>
      <c r="U12" s="24"/>
      <c r="V12" s="24"/>
      <c r="W12" s="69"/>
      <c r="X12" s="46"/>
      <c r="Y12" s="69"/>
      <c r="Z12" s="69"/>
      <c r="AA12" s="69"/>
      <c r="AB12" s="69"/>
      <c r="AC12" s="69"/>
      <c r="AD12" s="69"/>
      <c r="AE12" s="69"/>
    </row>
    <row r="13" spans="1:31" s="70" customFormat="1" ht="12.75">
      <c r="A13" s="166" t="s">
        <v>359</v>
      </c>
      <c r="B13" s="23" t="s">
        <v>128</v>
      </c>
      <c r="C13" s="46"/>
      <c r="D13" s="146" t="s">
        <v>22</v>
      </c>
      <c r="E13" s="24">
        <v>84</v>
      </c>
      <c r="F13" s="24"/>
      <c r="G13" s="65">
        <f t="shared" si="0"/>
        <v>26</v>
      </c>
      <c r="H13" s="38">
        <f t="shared" si="1"/>
        <v>2</v>
      </c>
      <c r="I13" s="24"/>
      <c r="J13" s="24"/>
      <c r="K13" s="24"/>
      <c r="L13" s="24"/>
      <c r="M13" s="24"/>
      <c r="N13" s="24"/>
      <c r="O13" s="24"/>
      <c r="P13" s="46">
        <v>20</v>
      </c>
      <c r="Q13" s="69"/>
      <c r="R13" s="46">
        <v>6</v>
      </c>
      <c r="S13" s="69"/>
      <c r="T13" s="46"/>
      <c r="U13" s="69"/>
      <c r="V13" s="46"/>
      <c r="W13" s="69"/>
      <c r="X13" s="46"/>
      <c r="Y13" s="69"/>
      <c r="Z13" s="69"/>
      <c r="AA13" s="69"/>
      <c r="AB13" s="69"/>
      <c r="AC13" s="69"/>
      <c r="AD13" s="69"/>
      <c r="AE13" s="69"/>
    </row>
    <row r="14" spans="1:33" s="47" customFormat="1" ht="12.75">
      <c r="A14" s="166" t="s">
        <v>360</v>
      </c>
      <c r="B14" s="58" t="s">
        <v>191</v>
      </c>
      <c r="C14" s="58"/>
      <c r="D14" s="146" t="s">
        <v>18</v>
      </c>
      <c r="E14" s="46">
        <v>105</v>
      </c>
      <c r="F14" s="24"/>
      <c r="G14" s="65">
        <f t="shared" si="0"/>
        <v>20</v>
      </c>
      <c r="H14" s="38">
        <f t="shared" si="1"/>
        <v>2</v>
      </c>
      <c r="I14" s="24"/>
      <c r="J14" s="24">
        <v>5</v>
      </c>
      <c r="K14" s="24"/>
      <c r="L14" s="36">
        <v>15</v>
      </c>
      <c r="M14" s="58"/>
      <c r="N14" s="36"/>
      <c r="O14" s="46"/>
      <c r="P14" s="24"/>
      <c r="Q14" s="58"/>
      <c r="R14" s="36"/>
      <c r="S14" s="69"/>
      <c r="T14" s="46"/>
      <c r="U14" s="24"/>
      <c r="V14" s="24"/>
      <c r="W14" s="69"/>
      <c r="X14" s="46"/>
      <c r="Y14" s="69"/>
      <c r="Z14" s="69"/>
      <c r="AA14" s="58"/>
      <c r="AB14" s="46"/>
      <c r="AC14" s="58"/>
      <c r="AD14" s="46"/>
      <c r="AE14" s="58"/>
      <c r="AF14" s="46"/>
      <c r="AG14" s="58"/>
    </row>
    <row r="15" spans="1:31" s="70" customFormat="1" ht="12.75">
      <c r="A15" s="166" t="s">
        <v>361</v>
      </c>
      <c r="B15" s="23" t="s">
        <v>178</v>
      </c>
      <c r="C15" s="46"/>
      <c r="D15" s="146" t="s">
        <v>22</v>
      </c>
      <c r="E15" s="24">
        <v>101</v>
      </c>
      <c r="F15" s="24"/>
      <c r="G15" s="65">
        <f t="shared" si="0"/>
        <v>17</v>
      </c>
      <c r="H15" s="38">
        <f t="shared" si="1"/>
        <v>2</v>
      </c>
      <c r="I15" s="69"/>
      <c r="J15" s="46">
        <v>12.5</v>
      </c>
      <c r="K15" s="69"/>
      <c r="L15" s="46"/>
      <c r="M15" s="69"/>
      <c r="N15" s="46"/>
      <c r="O15" s="69"/>
      <c r="P15" s="46"/>
      <c r="Q15" s="69"/>
      <c r="R15" s="46">
        <v>4.5</v>
      </c>
      <c r="S15" s="69"/>
      <c r="T15" s="46"/>
      <c r="U15" s="46"/>
      <c r="V15" s="46"/>
      <c r="W15" s="69"/>
      <c r="X15" s="46"/>
      <c r="Y15" s="69"/>
      <c r="Z15" s="69"/>
      <c r="AA15" s="69"/>
      <c r="AB15" s="69"/>
      <c r="AC15" s="69"/>
      <c r="AD15" s="69"/>
      <c r="AE15" s="69"/>
    </row>
    <row r="16" spans="1:31" s="70" customFormat="1" ht="12.75">
      <c r="A16" s="166" t="s">
        <v>362</v>
      </c>
      <c r="B16" s="23" t="s">
        <v>90</v>
      </c>
      <c r="C16" s="46"/>
      <c r="D16" s="23" t="s">
        <v>24</v>
      </c>
      <c r="E16" s="24">
        <v>104</v>
      </c>
      <c r="F16" s="24"/>
      <c r="G16" s="65">
        <f t="shared" si="0"/>
        <v>15</v>
      </c>
      <c r="H16" s="38">
        <f t="shared" si="1"/>
        <v>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71"/>
      <c r="X16" s="46">
        <v>15</v>
      </c>
      <c r="Y16" s="69"/>
      <c r="Z16" s="69"/>
      <c r="AA16" s="69"/>
      <c r="AB16" s="69"/>
      <c r="AC16" s="69"/>
      <c r="AD16" s="69"/>
      <c r="AE16" s="69"/>
    </row>
    <row r="17" spans="1:31" s="70" customFormat="1" ht="12.75">
      <c r="A17" s="166" t="s">
        <v>363</v>
      </c>
      <c r="B17" s="23" t="s">
        <v>65</v>
      </c>
      <c r="C17" s="46"/>
      <c r="D17" s="23" t="s">
        <v>107</v>
      </c>
      <c r="E17" s="24">
        <v>101</v>
      </c>
      <c r="F17" s="24"/>
      <c r="G17" s="65">
        <f t="shared" si="0"/>
        <v>10</v>
      </c>
      <c r="H17" s="38">
        <f t="shared" si="1"/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71"/>
      <c r="X17" s="46">
        <v>10</v>
      </c>
      <c r="Y17" s="69"/>
      <c r="Z17" s="69"/>
      <c r="AA17" s="69"/>
      <c r="AB17" s="69"/>
      <c r="AC17" s="69"/>
      <c r="AD17" s="69"/>
      <c r="AE17" s="69"/>
    </row>
    <row r="18" spans="1:31" s="70" customFormat="1" ht="12.75">
      <c r="A18" s="166" t="s">
        <v>364</v>
      </c>
      <c r="B18" s="23" t="s">
        <v>63</v>
      </c>
      <c r="C18" s="46"/>
      <c r="D18" s="146" t="s">
        <v>28</v>
      </c>
      <c r="E18" s="24">
        <v>100</v>
      </c>
      <c r="F18" s="69"/>
      <c r="G18" s="65">
        <f t="shared" si="0"/>
        <v>9</v>
      </c>
      <c r="H18" s="38">
        <f t="shared" si="1"/>
        <v>2</v>
      </c>
      <c r="I18" s="46"/>
      <c r="J18" s="46"/>
      <c r="K18" s="46"/>
      <c r="L18" s="46">
        <v>5</v>
      </c>
      <c r="M18" s="69"/>
      <c r="N18" s="46"/>
      <c r="O18" s="69"/>
      <c r="P18" s="46"/>
      <c r="Q18" s="69"/>
      <c r="R18" s="46"/>
      <c r="S18" s="69"/>
      <c r="T18" s="46">
        <v>4</v>
      </c>
      <c r="U18" s="24"/>
      <c r="V18" s="24"/>
      <c r="W18" s="69"/>
      <c r="X18" s="46"/>
      <c r="Y18" s="69"/>
      <c r="Z18" s="69"/>
      <c r="AA18" s="69"/>
      <c r="AB18" s="69"/>
      <c r="AC18" s="69"/>
      <c r="AD18" s="69"/>
      <c r="AE18" s="69"/>
    </row>
    <row r="19" spans="1:26" s="89" customFormat="1" ht="12.75" customHeight="1">
      <c r="A19" s="166" t="s">
        <v>365</v>
      </c>
      <c r="B19" s="147" t="s">
        <v>310</v>
      </c>
      <c r="C19" s="140"/>
      <c r="D19" s="150" t="s">
        <v>22</v>
      </c>
      <c r="E19" s="140">
        <v>83</v>
      </c>
      <c r="F19" s="141"/>
      <c r="G19" s="65">
        <f t="shared" si="0"/>
        <v>7.5</v>
      </c>
      <c r="H19" s="38">
        <f t="shared" si="1"/>
        <v>1</v>
      </c>
      <c r="I19" s="141"/>
      <c r="J19" s="141"/>
      <c r="K19" s="141"/>
      <c r="L19" s="141"/>
      <c r="M19" s="141"/>
      <c r="N19" s="141"/>
      <c r="O19" s="140"/>
      <c r="P19" s="141"/>
      <c r="Q19" s="141"/>
      <c r="R19" s="140">
        <v>7.5</v>
      </c>
      <c r="S19" s="69"/>
      <c r="T19" s="46"/>
      <c r="U19" s="46"/>
      <c r="V19" s="46"/>
      <c r="W19" s="69"/>
      <c r="X19" s="46"/>
      <c r="Y19" s="69"/>
      <c r="Z19" s="69"/>
    </row>
    <row r="20" spans="1:26" s="89" customFormat="1" ht="12.75" customHeight="1">
      <c r="A20" s="166" t="s">
        <v>418</v>
      </c>
      <c r="B20" s="147" t="s">
        <v>308</v>
      </c>
      <c r="C20" s="140"/>
      <c r="D20" s="150" t="s">
        <v>22</v>
      </c>
      <c r="E20" s="140" t="s">
        <v>137</v>
      </c>
      <c r="F20" s="141"/>
      <c r="G20" s="65">
        <f t="shared" si="0"/>
        <v>5</v>
      </c>
      <c r="H20" s="38">
        <f t="shared" si="1"/>
        <v>1</v>
      </c>
      <c r="I20" s="141"/>
      <c r="J20" s="141"/>
      <c r="K20" s="141"/>
      <c r="L20" s="141"/>
      <c r="M20" s="141"/>
      <c r="N20" s="141"/>
      <c r="O20" s="140"/>
      <c r="P20" s="141"/>
      <c r="Q20" s="141"/>
      <c r="R20" s="140">
        <v>5</v>
      </c>
      <c r="S20" s="69"/>
      <c r="T20" s="46"/>
      <c r="U20" s="69"/>
      <c r="V20" s="46"/>
      <c r="W20" s="69"/>
      <c r="X20" s="46"/>
      <c r="Y20" s="69"/>
      <c r="Z20" s="69"/>
    </row>
    <row r="21" spans="1:24" s="89" customFormat="1" ht="12.75" customHeight="1">
      <c r="A21" s="166"/>
      <c r="B21" s="147" t="s">
        <v>175</v>
      </c>
      <c r="C21" s="140"/>
      <c r="D21" s="150" t="s">
        <v>22</v>
      </c>
      <c r="E21" s="140">
        <v>97</v>
      </c>
      <c r="F21" s="141"/>
      <c r="G21" s="65">
        <f t="shared" si="0"/>
        <v>5</v>
      </c>
      <c r="H21" s="38">
        <f t="shared" si="1"/>
        <v>1</v>
      </c>
      <c r="I21" s="141"/>
      <c r="J21" s="141"/>
      <c r="K21" s="141"/>
      <c r="L21" s="141"/>
      <c r="M21" s="141"/>
      <c r="N21" s="141"/>
      <c r="O21" s="140"/>
      <c r="P21" s="141"/>
      <c r="Q21" s="141"/>
      <c r="R21" s="140">
        <v>5</v>
      </c>
      <c r="S21" s="69"/>
      <c r="T21" s="46"/>
      <c r="U21" s="141"/>
      <c r="V21" s="141"/>
      <c r="X21" s="64"/>
    </row>
    <row r="22" spans="1:31" s="70" customFormat="1" ht="12.75">
      <c r="A22" s="166" t="s">
        <v>368</v>
      </c>
      <c r="B22" s="58" t="s">
        <v>341</v>
      </c>
      <c r="C22" s="69"/>
      <c r="D22" s="58" t="s">
        <v>28</v>
      </c>
      <c r="E22" s="46">
        <v>87</v>
      </c>
      <c r="F22" s="46"/>
      <c r="G22" s="65">
        <f t="shared" si="0"/>
        <v>4</v>
      </c>
      <c r="H22" s="38">
        <f t="shared" si="1"/>
        <v>1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>
        <v>4</v>
      </c>
      <c r="U22" s="24"/>
      <c r="V22" s="24"/>
      <c r="W22" s="69"/>
      <c r="X22" s="46"/>
      <c r="Y22" s="69"/>
      <c r="Z22" s="69"/>
      <c r="AA22" s="69"/>
      <c r="AB22" s="69"/>
      <c r="AC22" s="69"/>
      <c r="AD22" s="69"/>
      <c r="AE22" s="69"/>
    </row>
    <row r="23" spans="1:26" s="89" customFormat="1" ht="12.75" customHeight="1">
      <c r="A23" s="166" t="s">
        <v>369</v>
      </c>
      <c r="B23" s="147" t="s">
        <v>311</v>
      </c>
      <c r="C23" s="140"/>
      <c r="D23" s="150" t="s">
        <v>22</v>
      </c>
      <c r="E23" s="140" t="s">
        <v>137</v>
      </c>
      <c r="F23" s="141"/>
      <c r="G23" s="65">
        <f t="shared" si="0"/>
        <v>3.5</v>
      </c>
      <c r="H23" s="38">
        <f t="shared" si="1"/>
        <v>1</v>
      </c>
      <c r="I23" s="141"/>
      <c r="J23" s="141"/>
      <c r="K23" s="141"/>
      <c r="L23" s="141"/>
      <c r="M23" s="141"/>
      <c r="N23" s="141"/>
      <c r="O23" s="140"/>
      <c r="P23" s="141"/>
      <c r="Q23" s="141"/>
      <c r="R23" s="140">
        <v>3.5</v>
      </c>
      <c r="S23" s="69"/>
      <c r="T23" s="46"/>
      <c r="U23" s="49"/>
      <c r="V23" s="49"/>
      <c r="W23" s="69"/>
      <c r="X23" s="46"/>
      <c r="Y23" s="69"/>
      <c r="Z23" s="69"/>
    </row>
    <row r="24" spans="1:24" s="89" customFormat="1" ht="12.75" customHeight="1">
      <c r="A24" s="166" t="s">
        <v>370</v>
      </c>
      <c r="B24" s="147" t="s">
        <v>312</v>
      </c>
      <c r="C24" s="140"/>
      <c r="D24" s="150" t="s">
        <v>22</v>
      </c>
      <c r="E24" s="140" t="s">
        <v>137</v>
      </c>
      <c r="F24" s="141"/>
      <c r="G24" s="65">
        <f t="shared" si="0"/>
        <v>3</v>
      </c>
      <c r="H24" s="38">
        <f t="shared" si="1"/>
        <v>1</v>
      </c>
      <c r="I24" s="141"/>
      <c r="J24" s="141"/>
      <c r="K24" s="141"/>
      <c r="L24" s="141"/>
      <c r="M24" s="141"/>
      <c r="N24" s="141"/>
      <c r="O24" s="140"/>
      <c r="P24" s="141"/>
      <c r="Q24" s="141"/>
      <c r="R24" s="140">
        <v>3</v>
      </c>
      <c r="S24" s="141"/>
      <c r="T24" s="140"/>
      <c r="U24" s="141"/>
      <c r="V24" s="141"/>
      <c r="X24" s="64"/>
    </row>
    <row r="25" spans="1:24" s="89" customFormat="1" ht="12.75" customHeight="1">
      <c r="A25" s="166" t="s">
        <v>412</v>
      </c>
      <c r="B25" s="147" t="s">
        <v>113</v>
      </c>
      <c r="C25" s="140"/>
      <c r="D25" s="150" t="s">
        <v>22</v>
      </c>
      <c r="E25" s="140">
        <v>81</v>
      </c>
      <c r="F25" s="141"/>
      <c r="G25" s="65">
        <f t="shared" si="0"/>
        <v>2.5</v>
      </c>
      <c r="H25" s="38">
        <f t="shared" si="1"/>
        <v>1</v>
      </c>
      <c r="I25" s="141"/>
      <c r="J25" s="141"/>
      <c r="K25" s="141"/>
      <c r="L25" s="141"/>
      <c r="M25" s="141"/>
      <c r="N25" s="141"/>
      <c r="O25" s="140"/>
      <c r="P25" s="141"/>
      <c r="Q25" s="141"/>
      <c r="R25" s="140">
        <v>2.5</v>
      </c>
      <c r="S25" s="141"/>
      <c r="T25" s="140"/>
      <c r="U25" s="141"/>
      <c r="V25" s="141"/>
      <c r="X25" s="64"/>
    </row>
    <row r="26" spans="1:26" s="69" customFormat="1" ht="12.75">
      <c r="A26" s="166"/>
      <c r="B26" s="58" t="s">
        <v>103</v>
      </c>
      <c r="C26" s="46"/>
      <c r="D26" s="58" t="s">
        <v>33</v>
      </c>
      <c r="E26" s="46">
        <v>107</v>
      </c>
      <c r="F26" s="46"/>
      <c r="G26" s="65">
        <f>SUM(J26:AF26)</f>
        <v>2.5</v>
      </c>
      <c r="H26" s="38">
        <f>23-COUNTBLANK(J26:AF26)</f>
        <v>1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v>2.5</v>
      </c>
    </row>
    <row r="27" spans="1:31" s="70" customFormat="1" ht="12.75">
      <c r="A27" s="166" t="s">
        <v>411</v>
      </c>
      <c r="B27" s="48" t="s">
        <v>215</v>
      </c>
      <c r="C27" s="58"/>
      <c r="D27" s="66" t="s">
        <v>107</v>
      </c>
      <c r="E27" s="49">
        <v>93</v>
      </c>
      <c r="F27" s="49"/>
      <c r="G27" s="65">
        <f t="shared" si="0"/>
        <v>2</v>
      </c>
      <c r="H27" s="38">
        <f t="shared" si="1"/>
        <v>1</v>
      </c>
      <c r="I27" s="49"/>
      <c r="J27" s="49"/>
      <c r="K27" s="49"/>
      <c r="L27" s="69"/>
      <c r="M27" s="46"/>
      <c r="N27" s="46">
        <v>2</v>
      </c>
      <c r="O27" s="69"/>
      <c r="P27" s="46"/>
      <c r="Q27" s="69"/>
      <c r="R27" s="46"/>
      <c r="S27" s="141"/>
      <c r="T27" s="140"/>
      <c r="U27" s="141"/>
      <c r="V27" s="141"/>
      <c r="W27" s="6"/>
      <c r="X27" s="7"/>
      <c r="Y27" s="6"/>
      <c r="Z27" s="6"/>
      <c r="AA27" s="69"/>
      <c r="AB27" s="69"/>
      <c r="AC27" s="69"/>
      <c r="AD27" s="69"/>
      <c r="AE27" s="69"/>
    </row>
    <row r="28" spans="1:31" s="70" customFormat="1" ht="12.75">
      <c r="A28" s="166" t="s">
        <v>413</v>
      </c>
      <c r="B28" s="23" t="s">
        <v>216</v>
      </c>
      <c r="C28" s="23"/>
      <c r="D28" s="146" t="s">
        <v>107</v>
      </c>
      <c r="E28" s="24">
        <v>67</v>
      </c>
      <c r="F28" s="24"/>
      <c r="G28" s="65">
        <f t="shared" si="0"/>
        <v>1</v>
      </c>
      <c r="H28" s="38">
        <f t="shared" si="1"/>
        <v>1</v>
      </c>
      <c r="I28" s="24"/>
      <c r="J28" s="24"/>
      <c r="K28" s="24"/>
      <c r="L28" s="69"/>
      <c r="M28" s="46"/>
      <c r="N28" s="46">
        <v>1</v>
      </c>
      <c r="O28" s="69"/>
      <c r="P28" s="46"/>
      <c r="Q28" s="69"/>
      <c r="R28" s="46"/>
      <c r="S28" s="141"/>
      <c r="T28" s="140"/>
      <c r="U28" s="5"/>
      <c r="V28" s="5"/>
      <c r="W28" s="6"/>
      <c r="X28" s="7"/>
      <c r="Y28" s="6"/>
      <c r="Z28" s="6"/>
      <c r="AA28" s="69"/>
      <c r="AB28" s="69"/>
      <c r="AC28" s="69"/>
      <c r="AD28" s="69"/>
      <c r="AE28" s="69"/>
    </row>
    <row r="30" spans="19:20" ht="12.75">
      <c r="S30" s="69"/>
      <c r="T30" s="46"/>
    </row>
    <row r="31" spans="19:20" ht="12.75">
      <c r="S31" s="141"/>
      <c r="T31" s="140"/>
    </row>
    <row r="32" spans="19:20" ht="12.75">
      <c r="S32" s="141"/>
      <c r="T32" s="140"/>
    </row>
    <row r="33" spans="19:20" ht="12.75">
      <c r="S33" s="141"/>
      <c r="T33" s="140"/>
    </row>
    <row r="34" spans="19:20" ht="12.75">
      <c r="S34" s="141"/>
      <c r="T34" s="140"/>
    </row>
    <row r="35" spans="19:20" ht="12.75">
      <c r="S35" s="69"/>
      <c r="T35" s="46"/>
    </row>
    <row r="36" spans="19:20" ht="12.75">
      <c r="S36" s="141"/>
      <c r="T36" s="140"/>
    </row>
    <row r="40" spans="19:20" ht="12.75">
      <c r="S40" s="74"/>
      <c r="T40" s="41"/>
    </row>
    <row r="41" spans="19:20" ht="12.75">
      <c r="S41" s="74"/>
      <c r="T41" s="41"/>
    </row>
    <row r="42" spans="19:20" ht="12.75">
      <c r="S42" s="74"/>
      <c r="T42" s="41"/>
    </row>
    <row r="43" spans="19:20" ht="12.75">
      <c r="S43" s="69"/>
      <c r="T43" s="46"/>
    </row>
    <row r="44" spans="19:20" ht="12.75">
      <c r="S44" s="69"/>
      <c r="T44" s="46"/>
    </row>
    <row r="45" spans="19:20" ht="12.75">
      <c r="S45" s="69"/>
      <c r="T45" s="46"/>
    </row>
    <row r="46" spans="19:20" ht="12.75">
      <c r="S46" s="69"/>
      <c r="T46" s="46"/>
    </row>
    <row r="47" spans="19:20" ht="12.75">
      <c r="S47" s="69"/>
      <c r="T47" s="46"/>
    </row>
    <row r="48" spans="19:20" ht="12.75">
      <c r="S48" s="69"/>
      <c r="T48" s="46"/>
    </row>
    <row r="49" spans="19:20" ht="12.75">
      <c r="S49" s="69"/>
      <c r="T49" s="46"/>
    </row>
    <row r="50" spans="19:20" ht="12.75">
      <c r="S50" s="69"/>
      <c r="T50" s="46"/>
    </row>
    <row r="51" spans="19:20" ht="12.75">
      <c r="S51" s="69"/>
      <c r="T51" s="46"/>
    </row>
    <row r="52" spans="19:20" ht="12.75">
      <c r="S52" s="141"/>
      <c r="T52" s="140"/>
    </row>
    <row r="53" spans="19:20" ht="12.75">
      <c r="S53" s="69"/>
      <c r="T53" s="46"/>
    </row>
    <row r="54" spans="19:20" ht="12.75">
      <c r="S54" s="69"/>
      <c r="T54" s="46"/>
    </row>
    <row r="55" spans="19:20" ht="12.75">
      <c r="S55" s="141"/>
      <c r="T55" s="140"/>
    </row>
    <row r="59" spans="19:20" ht="12.75">
      <c r="S59" s="74"/>
      <c r="T59" s="41"/>
    </row>
    <row r="60" spans="19:20" ht="12.75">
      <c r="S60" s="74"/>
      <c r="T60" s="41"/>
    </row>
    <row r="61" spans="19:20" ht="12.75">
      <c r="S61" s="74"/>
      <c r="T61" s="41"/>
    </row>
    <row r="62" spans="19:20" ht="12.75">
      <c r="S62" s="69"/>
      <c r="T62" s="46"/>
    </row>
    <row r="63" spans="19:20" ht="12.75">
      <c r="S63" s="69"/>
      <c r="T63" s="46"/>
    </row>
    <row r="64" spans="19:20" ht="12.75">
      <c r="S64" s="69"/>
      <c r="T64" s="46"/>
    </row>
    <row r="65" spans="19:20" ht="12.75">
      <c r="S65" s="69"/>
      <c r="T65" s="46"/>
    </row>
    <row r="66" spans="19:20" ht="12.75">
      <c r="S66" s="58"/>
      <c r="T66" s="24"/>
    </row>
    <row r="67" spans="19:20" ht="12.75">
      <c r="S67" s="69"/>
      <c r="T67" s="46"/>
    </row>
    <row r="68" spans="19:20" ht="12.75">
      <c r="S68" s="69"/>
      <c r="T68" s="46"/>
    </row>
    <row r="69" spans="19:20" ht="12.75">
      <c r="S69" s="141"/>
      <c r="T69" s="140"/>
    </row>
    <row r="70" spans="19:20" ht="12.75">
      <c r="S70" s="69"/>
      <c r="T70" s="46"/>
    </row>
    <row r="71" spans="19:20" ht="12.75">
      <c r="S71" s="141"/>
      <c r="T71" s="140"/>
    </row>
    <row r="72" spans="19:20" ht="12.75">
      <c r="S72" s="141"/>
      <c r="T72" s="140"/>
    </row>
    <row r="73" spans="19:20" ht="12.75">
      <c r="S73" s="141"/>
      <c r="T73" s="140"/>
    </row>
    <row r="74" spans="19:20" ht="12.75">
      <c r="S74" s="141"/>
      <c r="T74" s="140"/>
    </row>
    <row r="75" spans="19:20" ht="12.75">
      <c r="S75" s="141"/>
      <c r="T75" s="140"/>
    </row>
    <row r="76" spans="19:20" ht="12.75">
      <c r="S76" s="69"/>
      <c r="T76" s="46"/>
    </row>
    <row r="77" spans="19:20" ht="12.75">
      <c r="S77" s="69"/>
      <c r="T77" s="46"/>
    </row>
    <row r="81" spans="19:20" ht="12.75">
      <c r="S81" s="74"/>
      <c r="T81" s="41"/>
    </row>
    <row r="82" spans="19:20" ht="12.75">
      <c r="S82" s="74"/>
      <c r="T82" s="41"/>
    </row>
    <row r="83" spans="19:20" ht="12.75">
      <c r="S83" s="74"/>
      <c r="T83" s="41"/>
    </row>
    <row r="84" spans="19:20" ht="12.75">
      <c r="S84" s="69"/>
      <c r="T84" s="46"/>
    </row>
    <row r="85" spans="19:20" ht="12.75">
      <c r="S85" s="69"/>
      <c r="T85" s="46"/>
    </row>
    <row r="86" spans="19:20" ht="12.75">
      <c r="S86" s="141"/>
      <c r="T86" s="140"/>
    </row>
    <row r="87" spans="19:20" ht="12.75">
      <c r="S87" s="141"/>
      <c r="T87" s="140"/>
    </row>
    <row r="88" spans="19:20" ht="12.75">
      <c r="S88" s="141"/>
      <c r="T88" s="140"/>
    </row>
    <row r="89" spans="19:20" ht="12.75">
      <c r="S89" s="141"/>
      <c r="T89" s="140"/>
    </row>
    <row r="90" spans="19:20" ht="12.75">
      <c r="S90" s="141"/>
      <c r="T90" s="140"/>
    </row>
    <row r="91" spans="19:20" ht="12.75">
      <c r="S91" s="69"/>
      <c r="T91" s="46"/>
    </row>
    <row r="92" spans="19:20" ht="12.75">
      <c r="S92" s="141"/>
      <c r="T92" s="140"/>
    </row>
  </sheetData>
  <mergeCells count="1">
    <mergeCell ref="C1:D1"/>
  </mergeCells>
  <printOptions horizontalCentered="1" verticalCentered="1"/>
  <pageMargins left="0" right="0" top="0" bottom="0" header="0" footer="0"/>
  <pageSetup orientation="landscape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pane xSplit="8" ySplit="4" topLeftCell="T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2" sqref="A2"/>
    </sheetView>
  </sheetViews>
  <sheetFormatPr defaultColWidth="9.140625" defaultRowHeight="12.75"/>
  <cols>
    <col min="1" max="1" width="5.8515625" style="166" bestFit="1" customWidth="1"/>
    <col min="2" max="2" width="26.28125" style="4" customWidth="1"/>
    <col min="3" max="3" width="3.140625" style="7" customWidth="1"/>
    <col min="4" max="4" width="20.7109375" style="148" bestFit="1" customWidth="1"/>
    <col min="5" max="5" width="6.28125" style="5" bestFit="1" customWidth="1"/>
    <col min="6" max="6" width="2.7109375" style="5" customWidth="1"/>
    <col min="7" max="7" width="5.57421875" style="77" customWidth="1"/>
    <col min="8" max="8" width="4.57421875" style="78" customWidth="1"/>
    <col min="9" max="9" width="1.7109375" style="5" customWidth="1"/>
    <col min="10" max="10" width="10.421875" style="5" bestFit="1" customWidth="1"/>
    <col min="11" max="11" width="1.7109375" style="5" customWidth="1"/>
    <col min="12" max="12" width="9.421875" style="36" bestFit="1" customWidth="1"/>
    <col min="13" max="13" width="1.7109375" style="6" customWidth="1"/>
    <col min="14" max="14" width="10.57421875" style="36" bestFit="1" customWidth="1"/>
    <col min="15" max="15" width="1.7109375" style="7" customWidth="1"/>
    <col min="16" max="16" width="10.28125" style="24" customWidth="1"/>
    <col min="17" max="17" width="1.7109375" style="6" customWidth="1"/>
    <col min="18" max="18" width="10.28125" style="7" customWidth="1"/>
    <col min="19" max="19" width="1.7109375" style="6" customWidth="1"/>
    <col min="20" max="20" width="9.57421875" style="7" bestFit="1" customWidth="1"/>
    <col min="21" max="21" width="1.7109375" style="5" customWidth="1"/>
    <col min="22" max="22" width="10.421875" style="5" bestFit="1" customWidth="1"/>
    <col min="23" max="23" width="1.7109375" style="6" customWidth="1"/>
    <col min="24" max="24" width="10.28125" style="7" customWidth="1"/>
    <col min="25" max="25" width="1.7109375" style="6" customWidth="1"/>
    <col min="26" max="26" width="10.28125" style="7" customWidth="1"/>
    <col min="27" max="30" width="9.140625" style="6" customWidth="1"/>
  </cols>
  <sheetData>
    <row r="1" spans="2:26" ht="12.75">
      <c r="B1" s="45" t="s">
        <v>71</v>
      </c>
      <c r="C1" s="181" t="s">
        <v>101</v>
      </c>
      <c r="D1" s="181"/>
      <c r="E1" s="151"/>
      <c r="F1" s="90"/>
      <c r="G1" s="90"/>
      <c r="H1" s="90"/>
      <c r="J1" s="36" t="s">
        <v>100</v>
      </c>
      <c r="L1" s="36" t="s">
        <v>68</v>
      </c>
      <c r="N1" s="36" t="s">
        <v>107</v>
      </c>
      <c r="P1" s="24" t="s">
        <v>123</v>
      </c>
      <c r="R1" s="7" t="s">
        <v>22</v>
      </c>
      <c r="T1" s="7" t="s">
        <v>28</v>
      </c>
      <c r="V1" s="36" t="s">
        <v>100</v>
      </c>
      <c r="X1" s="24" t="s">
        <v>68</v>
      </c>
      <c r="Z1" s="7" t="s">
        <v>22</v>
      </c>
    </row>
    <row r="2" spans="10:26" ht="12.75">
      <c r="J2" s="36" t="s">
        <v>93</v>
      </c>
      <c r="L2" s="36" t="s">
        <v>93</v>
      </c>
      <c r="N2" s="36" t="s">
        <v>217</v>
      </c>
      <c r="P2" s="24" t="s">
        <v>124</v>
      </c>
      <c r="R2" s="7" t="s">
        <v>72</v>
      </c>
      <c r="T2" s="7" t="s">
        <v>93</v>
      </c>
      <c r="V2" s="36" t="s">
        <v>93</v>
      </c>
      <c r="X2" s="24" t="s">
        <v>409</v>
      </c>
      <c r="Z2" s="7" t="s">
        <v>428</v>
      </c>
    </row>
    <row r="3" spans="5:26" ht="12.75">
      <c r="E3" s="179"/>
      <c r="J3" s="36" t="s">
        <v>373</v>
      </c>
      <c r="L3" s="36" t="s">
        <v>373</v>
      </c>
      <c r="N3" s="36" t="s">
        <v>374</v>
      </c>
      <c r="P3" s="24" t="s">
        <v>375</v>
      </c>
      <c r="R3" s="7" t="s">
        <v>376</v>
      </c>
      <c r="T3" s="7" t="s">
        <v>377</v>
      </c>
      <c r="V3" s="36" t="s">
        <v>373</v>
      </c>
      <c r="X3" s="24" t="s">
        <v>375</v>
      </c>
      <c r="Z3" s="7" t="s">
        <v>429</v>
      </c>
    </row>
    <row r="4" spans="2:26" ht="12.75">
      <c r="B4" s="4" t="s">
        <v>75</v>
      </c>
      <c r="C4" s="7" t="s">
        <v>96</v>
      </c>
      <c r="D4" s="148" t="s">
        <v>74</v>
      </c>
      <c r="E4" s="5" t="s">
        <v>73</v>
      </c>
      <c r="G4" s="79" t="s">
        <v>69</v>
      </c>
      <c r="H4" s="80" t="s">
        <v>97</v>
      </c>
      <c r="J4" s="83">
        <v>39963</v>
      </c>
      <c r="K4" s="37"/>
      <c r="L4" s="83">
        <v>39991</v>
      </c>
      <c r="N4" s="83">
        <v>39994</v>
      </c>
      <c r="O4" s="37"/>
      <c r="P4" s="83">
        <v>40041</v>
      </c>
      <c r="R4" s="83">
        <v>40050</v>
      </c>
      <c r="T4" s="83">
        <v>40083</v>
      </c>
      <c r="V4" s="83">
        <v>40103</v>
      </c>
      <c r="X4" s="83">
        <v>40151</v>
      </c>
      <c r="Z4" s="83">
        <v>40176</v>
      </c>
    </row>
    <row r="5" spans="2:21" ht="4.5" customHeight="1">
      <c r="B5" s="8"/>
      <c r="C5" s="40"/>
      <c r="D5" s="149"/>
      <c r="E5" s="9"/>
      <c r="F5" s="9"/>
      <c r="G5" s="81"/>
      <c r="H5" s="82"/>
      <c r="I5" s="9"/>
      <c r="U5" s="9"/>
    </row>
    <row r="6" spans="1:30" s="152" customFormat="1" ht="12.75">
      <c r="A6" s="41" t="s">
        <v>9</v>
      </c>
      <c r="B6" s="42" t="s">
        <v>354</v>
      </c>
      <c r="C6" s="41" t="s">
        <v>96</v>
      </c>
      <c r="D6" s="170" t="s">
        <v>278</v>
      </c>
      <c r="E6" s="43">
        <v>85</v>
      </c>
      <c r="F6" s="43"/>
      <c r="G6" s="73">
        <f>SUM(J6:AF6)</f>
        <v>112</v>
      </c>
      <c r="H6" s="44">
        <f>23-COUNTBLANK(J6:AF6)</f>
        <v>8</v>
      </c>
      <c r="I6" s="74"/>
      <c r="J6" s="41">
        <v>5</v>
      </c>
      <c r="K6" s="74"/>
      <c r="L6" s="41">
        <v>10</v>
      </c>
      <c r="M6" s="74"/>
      <c r="N6" s="41"/>
      <c r="O6" s="74"/>
      <c r="P6" s="41">
        <v>10</v>
      </c>
      <c r="Q6" s="74"/>
      <c r="R6" s="41">
        <v>9.5</v>
      </c>
      <c r="S6" s="74"/>
      <c r="T6" s="41">
        <v>14</v>
      </c>
      <c r="U6" s="74"/>
      <c r="V6" s="41">
        <v>15</v>
      </c>
      <c r="W6" s="74"/>
      <c r="X6" s="41">
        <v>45</v>
      </c>
      <c r="Y6" s="74"/>
      <c r="Z6" s="41">
        <v>3.5</v>
      </c>
      <c r="AA6" s="74"/>
      <c r="AB6" s="74"/>
      <c r="AC6" s="74"/>
      <c r="AD6" s="74"/>
    </row>
    <row r="7" spans="1:26" s="160" customFormat="1" ht="12.75" customHeight="1">
      <c r="A7" s="41" t="s">
        <v>52</v>
      </c>
      <c r="B7" s="157" t="s">
        <v>165</v>
      </c>
      <c r="C7" s="158" t="s">
        <v>96</v>
      </c>
      <c r="D7" s="170" t="s">
        <v>278</v>
      </c>
      <c r="E7" s="158">
        <v>106</v>
      </c>
      <c r="F7" s="159"/>
      <c r="G7" s="73">
        <f>SUM(J7:AF7)</f>
        <v>51.5</v>
      </c>
      <c r="H7" s="44">
        <f>23-COUNTBLANK(J7:AF7)</f>
        <v>4</v>
      </c>
      <c r="I7" s="159"/>
      <c r="J7" s="159"/>
      <c r="K7" s="159"/>
      <c r="L7" s="159"/>
      <c r="M7" s="159"/>
      <c r="N7" s="159"/>
      <c r="O7" s="158"/>
      <c r="P7" s="159"/>
      <c r="Q7" s="159"/>
      <c r="R7" s="158">
        <v>9.5</v>
      </c>
      <c r="S7" s="74"/>
      <c r="T7" s="41">
        <v>8</v>
      </c>
      <c r="U7" s="43"/>
      <c r="V7" s="43"/>
      <c r="W7" s="74"/>
      <c r="X7" s="41">
        <v>30</v>
      </c>
      <c r="Y7" s="74"/>
      <c r="Z7" s="41">
        <v>4</v>
      </c>
    </row>
    <row r="8" spans="1:30" s="152" customFormat="1" ht="12.75">
      <c r="A8" s="41" t="s">
        <v>82</v>
      </c>
      <c r="B8" s="153" t="s">
        <v>95</v>
      </c>
      <c r="C8" s="41" t="s">
        <v>96</v>
      </c>
      <c r="D8" s="171" t="s">
        <v>22</v>
      </c>
      <c r="E8" s="41">
        <v>158</v>
      </c>
      <c r="F8" s="41"/>
      <c r="G8" s="73">
        <f>SUM(J8:AF8)</f>
        <v>35</v>
      </c>
      <c r="H8" s="44">
        <f>23-COUNTBLANK(J8:AF8)</f>
        <v>1</v>
      </c>
      <c r="I8" s="41"/>
      <c r="J8" s="41"/>
      <c r="K8" s="41"/>
      <c r="L8" s="41"/>
      <c r="M8" s="41"/>
      <c r="N8" s="41"/>
      <c r="O8" s="41"/>
      <c r="P8" s="41">
        <v>35</v>
      </c>
      <c r="Q8" s="74"/>
      <c r="R8" s="41"/>
      <c r="S8" s="74"/>
      <c r="T8" s="41"/>
      <c r="U8" s="74"/>
      <c r="V8" s="41"/>
      <c r="W8" s="74"/>
      <c r="X8" s="41"/>
      <c r="Y8" s="74"/>
      <c r="Z8" s="41"/>
      <c r="AA8" s="74"/>
      <c r="AB8" s="74"/>
      <c r="AC8" s="74"/>
      <c r="AD8" s="74"/>
    </row>
    <row r="9" spans="1:30" s="70" customFormat="1" ht="12.75">
      <c r="A9" s="166" t="s">
        <v>355</v>
      </c>
      <c r="B9" s="23" t="s">
        <v>112</v>
      </c>
      <c r="C9" s="46" t="s">
        <v>96</v>
      </c>
      <c r="D9" s="146" t="s">
        <v>22</v>
      </c>
      <c r="E9" s="24">
        <v>72</v>
      </c>
      <c r="F9" s="24"/>
      <c r="G9" s="65">
        <f>SUM(J9:AF9)</f>
        <v>33.5</v>
      </c>
      <c r="H9" s="38">
        <f>23-COUNTBLANK(J9:AF9)</f>
        <v>4</v>
      </c>
      <c r="I9" s="69"/>
      <c r="J9" s="46">
        <v>10</v>
      </c>
      <c r="K9" s="69"/>
      <c r="L9" s="46"/>
      <c r="M9" s="69"/>
      <c r="N9" s="46"/>
      <c r="O9" s="69"/>
      <c r="P9" s="46"/>
      <c r="Q9" s="69"/>
      <c r="R9" s="46">
        <v>9</v>
      </c>
      <c r="S9" s="69"/>
      <c r="T9" s="46"/>
      <c r="U9" s="69"/>
      <c r="V9" s="46">
        <v>10</v>
      </c>
      <c r="W9" s="69"/>
      <c r="X9" s="46"/>
      <c r="Y9" s="69"/>
      <c r="Z9" s="46">
        <v>4.5</v>
      </c>
      <c r="AA9" s="69"/>
      <c r="AB9" s="69"/>
      <c r="AC9" s="69"/>
      <c r="AD9" s="69"/>
    </row>
    <row r="10" spans="1:30" s="70" customFormat="1" ht="12.75">
      <c r="A10" s="166" t="s">
        <v>356</v>
      </c>
      <c r="B10" s="48" t="s">
        <v>141</v>
      </c>
      <c r="C10" s="46" t="s">
        <v>96</v>
      </c>
      <c r="D10" s="146" t="s">
        <v>22</v>
      </c>
      <c r="E10" s="46">
        <v>86</v>
      </c>
      <c r="F10" s="69"/>
      <c r="G10" s="65">
        <f>SUM(J10:AF10)</f>
        <v>15</v>
      </c>
      <c r="H10" s="38">
        <f>23-COUNTBLANK(J10:AF10)</f>
        <v>2</v>
      </c>
      <c r="I10" s="46"/>
      <c r="J10" s="46"/>
      <c r="K10" s="46"/>
      <c r="L10" s="46">
        <v>10</v>
      </c>
      <c r="M10" s="69"/>
      <c r="N10" s="46"/>
      <c r="O10" s="69"/>
      <c r="P10" s="46"/>
      <c r="Q10" s="69"/>
      <c r="R10" s="46">
        <v>5</v>
      </c>
      <c r="S10" s="69"/>
      <c r="T10" s="46"/>
      <c r="U10" s="24"/>
      <c r="V10" s="24"/>
      <c r="W10" s="69"/>
      <c r="X10" s="46"/>
      <c r="Y10" s="69"/>
      <c r="Z10" s="46"/>
      <c r="AA10" s="69"/>
      <c r="AB10" s="69"/>
      <c r="AC10" s="69"/>
      <c r="AD10" s="69"/>
    </row>
    <row r="11" spans="1:30" s="70" customFormat="1" ht="12.75">
      <c r="A11" s="166" t="s">
        <v>357</v>
      </c>
      <c r="B11" s="23" t="s">
        <v>211</v>
      </c>
      <c r="C11" s="46" t="s">
        <v>96</v>
      </c>
      <c r="D11" s="146" t="s">
        <v>278</v>
      </c>
      <c r="E11" s="24" t="s">
        <v>137</v>
      </c>
      <c r="F11" s="69"/>
      <c r="G11" s="65">
        <f>SUM(J11:AF11)</f>
        <v>13</v>
      </c>
      <c r="H11" s="38">
        <f>23-COUNTBLANK(J11:AF11)</f>
        <v>2</v>
      </c>
      <c r="I11" s="46"/>
      <c r="J11" s="46"/>
      <c r="K11" s="46"/>
      <c r="L11" s="46">
        <v>10</v>
      </c>
      <c r="M11" s="69"/>
      <c r="N11" s="46"/>
      <c r="O11" s="69"/>
      <c r="P11" s="46"/>
      <c r="Q11" s="69"/>
      <c r="R11" s="46">
        <v>3</v>
      </c>
      <c r="S11" s="69"/>
      <c r="T11" s="46"/>
      <c r="U11" s="69"/>
      <c r="V11" s="46"/>
      <c r="W11" s="69"/>
      <c r="X11" s="46"/>
      <c r="Y11" s="69"/>
      <c r="Z11" s="46"/>
      <c r="AA11" s="69"/>
      <c r="AB11" s="69"/>
      <c r="AC11" s="69"/>
      <c r="AD11" s="69"/>
    </row>
    <row r="12" spans="1:26" s="89" customFormat="1" ht="12.75" customHeight="1">
      <c r="A12" s="166" t="s">
        <v>358</v>
      </c>
      <c r="B12" s="147" t="s">
        <v>317</v>
      </c>
      <c r="C12" s="140" t="s">
        <v>96</v>
      </c>
      <c r="D12" s="146" t="s">
        <v>278</v>
      </c>
      <c r="E12" s="140" t="s">
        <v>137</v>
      </c>
      <c r="F12" s="141"/>
      <c r="G12" s="65">
        <f>SUM(J12:AF12)</f>
        <v>4.5</v>
      </c>
      <c r="H12" s="38">
        <f>23-COUNTBLANK(J12:AF12)</f>
        <v>1</v>
      </c>
      <c r="I12" s="141"/>
      <c r="J12" s="141"/>
      <c r="K12" s="141"/>
      <c r="L12" s="141"/>
      <c r="M12" s="141"/>
      <c r="N12" s="141"/>
      <c r="O12" s="140"/>
      <c r="P12" s="141"/>
      <c r="Q12" s="141"/>
      <c r="R12" s="140">
        <v>4.5</v>
      </c>
      <c r="S12" s="69"/>
      <c r="T12" s="46"/>
      <c r="U12" s="24"/>
      <c r="V12" s="24"/>
      <c r="W12" s="69"/>
      <c r="X12" s="46"/>
      <c r="Y12" s="69"/>
      <c r="Z12" s="46"/>
    </row>
    <row r="13" spans="1:26" s="89" customFormat="1" ht="12.75" customHeight="1">
      <c r="A13" s="166" t="s">
        <v>359</v>
      </c>
      <c r="B13" s="147" t="s">
        <v>314</v>
      </c>
      <c r="C13" s="140" t="s">
        <v>96</v>
      </c>
      <c r="D13" s="150" t="s">
        <v>22</v>
      </c>
      <c r="E13" s="140" t="s">
        <v>137</v>
      </c>
      <c r="F13" s="141"/>
      <c r="G13" s="65">
        <f>SUM(J13:AF13)</f>
        <v>4</v>
      </c>
      <c r="H13" s="38">
        <f>23-COUNTBLANK(J13:AF13)</f>
        <v>2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0">
        <v>2</v>
      </c>
      <c r="S13" s="69"/>
      <c r="T13" s="46"/>
      <c r="U13" s="24"/>
      <c r="V13" s="24"/>
      <c r="W13" s="69"/>
      <c r="X13" s="46"/>
      <c r="Y13" s="69"/>
      <c r="Z13" s="46">
        <v>2</v>
      </c>
    </row>
    <row r="14" spans="1:26" s="89" customFormat="1" ht="12.75" customHeight="1">
      <c r="A14" s="166" t="s">
        <v>360</v>
      </c>
      <c r="B14" s="147" t="s">
        <v>316</v>
      </c>
      <c r="C14" s="140" t="s">
        <v>96</v>
      </c>
      <c r="D14" s="150" t="s">
        <v>22</v>
      </c>
      <c r="E14" s="140" t="s">
        <v>137</v>
      </c>
      <c r="F14" s="141"/>
      <c r="G14" s="65">
        <f>SUM(J14:AF14)</f>
        <v>3</v>
      </c>
      <c r="H14" s="38">
        <f>23-COUNTBLANK(J14:AF14)</f>
        <v>1</v>
      </c>
      <c r="I14" s="141"/>
      <c r="J14" s="141"/>
      <c r="K14" s="141"/>
      <c r="L14" s="141"/>
      <c r="M14" s="141"/>
      <c r="N14" s="141"/>
      <c r="O14" s="140"/>
      <c r="P14" s="141"/>
      <c r="Q14" s="141"/>
      <c r="R14" s="140">
        <v>3</v>
      </c>
      <c r="S14" s="69"/>
      <c r="T14" s="46"/>
      <c r="U14" s="24"/>
      <c r="V14" s="24"/>
      <c r="W14" s="69"/>
      <c r="X14" s="46"/>
      <c r="Y14" s="69"/>
      <c r="Z14" s="46"/>
    </row>
    <row r="15" spans="1:26" s="89" customFormat="1" ht="12.75" customHeight="1">
      <c r="A15" s="166" t="s">
        <v>361</v>
      </c>
      <c r="B15" s="147" t="s">
        <v>176</v>
      </c>
      <c r="C15" s="140" t="s">
        <v>96</v>
      </c>
      <c r="D15" s="150" t="s">
        <v>22</v>
      </c>
      <c r="E15" s="140" t="s">
        <v>137</v>
      </c>
      <c r="F15" s="141"/>
      <c r="G15" s="65">
        <f>SUM(J15:AF15)</f>
        <v>0.5</v>
      </c>
      <c r="H15" s="38">
        <f>23-COUNTBLANK(J15:AF15)</f>
        <v>1</v>
      </c>
      <c r="I15" s="141"/>
      <c r="J15" s="141"/>
      <c r="K15" s="141"/>
      <c r="L15" s="141"/>
      <c r="M15" s="141"/>
      <c r="N15" s="141"/>
      <c r="O15" s="140"/>
      <c r="P15" s="141"/>
      <c r="Q15" s="141"/>
      <c r="R15" s="140">
        <v>0.5</v>
      </c>
      <c r="S15" s="69"/>
      <c r="T15" s="46"/>
      <c r="U15" s="46"/>
      <c r="V15" s="46"/>
      <c r="W15" s="69"/>
      <c r="X15" s="46"/>
      <c r="Y15" s="69"/>
      <c r="Z15" s="46"/>
    </row>
    <row r="16" spans="1:26" s="89" customFormat="1" ht="12.75" customHeight="1">
      <c r="A16" s="166" t="s">
        <v>371</v>
      </c>
      <c r="B16" s="147" t="s">
        <v>315</v>
      </c>
      <c r="C16" s="140" t="s">
        <v>96</v>
      </c>
      <c r="D16" s="150" t="s">
        <v>22</v>
      </c>
      <c r="E16" s="140" t="s">
        <v>137</v>
      </c>
      <c r="F16" s="141"/>
      <c r="G16" s="65">
        <f>SUM(J16:AF16)</f>
        <v>0</v>
      </c>
      <c r="H16" s="38">
        <f>23-COUNTBLANK(J16:AF16)</f>
        <v>1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0">
        <v>0</v>
      </c>
      <c r="S16" s="69"/>
      <c r="T16" s="46"/>
      <c r="U16" s="24"/>
      <c r="V16" s="24"/>
      <c r="W16" s="69"/>
      <c r="X16" s="46"/>
      <c r="Y16" s="69"/>
      <c r="Z16" s="46"/>
    </row>
    <row r="17" spans="1:30" s="70" customFormat="1" ht="12.75">
      <c r="A17" s="166"/>
      <c r="B17" s="23" t="s">
        <v>151</v>
      </c>
      <c r="C17" s="46" t="s">
        <v>96</v>
      </c>
      <c r="D17" s="146" t="s">
        <v>278</v>
      </c>
      <c r="E17" s="24">
        <v>62</v>
      </c>
      <c r="F17" s="69"/>
      <c r="G17" s="65">
        <f>SUM(J17:AF17)</f>
        <v>0</v>
      </c>
      <c r="H17" s="38">
        <f>23-COUNTBLANK(J17:AF17)</f>
        <v>1</v>
      </c>
      <c r="I17" s="46"/>
      <c r="J17" s="46"/>
      <c r="K17" s="46"/>
      <c r="L17" s="46">
        <v>0</v>
      </c>
      <c r="M17" s="69"/>
      <c r="N17" s="46"/>
      <c r="O17" s="69"/>
      <c r="P17" s="46"/>
      <c r="Q17" s="69"/>
      <c r="R17" s="46"/>
      <c r="S17" s="69"/>
      <c r="T17" s="46"/>
      <c r="U17" s="46"/>
      <c r="V17" s="46"/>
      <c r="W17" s="69"/>
      <c r="X17" s="46"/>
      <c r="Y17" s="69"/>
      <c r="Z17" s="46"/>
      <c r="AA17" s="69"/>
      <c r="AB17" s="69"/>
      <c r="AC17" s="69"/>
      <c r="AD17" s="69"/>
    </row>
    <row r="18" spans="19:26" ht="12.75">
      <c r="S18" s="74"/>
      <c r="T18" s="41"/>
      <c r="Y18" s="69"/>
      <c r="Z18" s="46"/>
    </row>
    <row r="19" spans="19:26" ht="12.75">
      <c r="S19" s="74"/>
      <c r="T19" s="41"/>
      <c r="Y19" s="69"/>
      <c r="Z19" s="46"/>
    </row>
    <row r="20" spans="19:26" ht="12.75">
      <c r="S20" s="74"/>
      <c r="T20" s="41"/>
      <c r="Y20" s="89"/>
      <c r="Z20" s="64"/>
    </row>
    <row r="21" spans="19:26" ht="12.75">
      <c r="S21" s="69"/>
      <c r="T21" s="46"/>
      <c r="Y21" s="89"/>
      <c r="Z21" s="64"/>
    </row>
    <row r="22" spans="19:20" ht="12.75">
      <c r="S22" s="69"/>
      <c r="T22" s="46"/>
    </row>
    <row r="23" spans="19:20" ht="12.75">
      <c r="S23" s="69"/>
      <c r="T23" s="46"/>
    </row>
    <row r="24" spans="19:20" ht="12.75">
      <c r="S24" s="69"/>
      <c r="T24" s="46"/>
    </row>
    <row r="25" spans="19:20" ht="12.75">
      <c r="S25" s="69"/>
      <c r="T25" s="46"/>
    </row>
    <row r="26" spans="19:20" ht="12.75">
      <c r="S26" s="69"/>
      <c r="T26" s="46"/>
    </row>
    <row r="27" spans="19:20" ht="12.75">
      <c r="S27" s="69"/>
      <c r="T27" s="46"/>
    </row>
    <row r="28" spans="19:20" ht="12.75">
      <c r="S28" s="69"/>
      <c r="T28" s="46"/>
    </row>
    <row r="29" spans="19:20" ht="12.75">
      <c r="S29" s="69"/>
      <c r="T29" s="46"/>
    </row>
    <row r="30" spans="19:20" ht="12.75">
      <c r="S30" s="141"/>
      <c r="T30" s="140"/>
    </row>
    <row r="31" spans="19:20" ht="12.75">
      <c r="S31" s="141"/>
      <c r="T31" s="140"/>
    </row>
    <row r="32" spans="19:20" ht="12.75">
      <c r="S32" s="141"/>
      <c r="T32" s="140"/>
    </row>
    <row r="33" spans="19:20" ht="12.75">
      <c r="S33" s="141"/>
      <c r="T33" s="140"/>
    </row>
    <row r="34" spans="19:20" ht="12.75">
      <c r="S34" s="69"/>
      <c r="T34" s="46"/>
    </row>
    <row r="35" spans="19:20" ht="12.75">
      <c r="S35" s="141"/>
      <c r="T35" s="140"/>
    </row>
    <row r="39" spans="19:20" ht="12.75">
      <c r="S39" s="74"/>
      <c r="T39" s="41"/>
    </row>
    <row r="40" spans="19:20" ht="12.75">
      <c r="S40" s="74"/>
      <c r="T40" s="41"/>
    </row>
    <row r="41" spans="19:20" ht="12.75">
      <c r="S41" s="74"/>
      <c r="T41" s="41"/>
    </row>
    <row r="42" spans="19:20" ht="12.75">
      <c r="S42" s="69"/>
      <c r="T42" s="46"/>
    </row>
    <row r="43" spans="19:20" ht="12.75">
      <c r="S43" s="69"/>
      <c r="T43" s="46"/>
    </row>
    <row r="44" spans="19:20" ht="12.75">
      <c r="S44" s="69"/>
      <c r="T44" s="46"/>
    </row>
    <row r="45" spans="19:20" ht="12.75">
      <c r="S45" s="69"/>
      <c r="T45" s="46"/>
    </row>
    <row r="46" spans="19:20" ht="12.75">
      <c r="S46" s="69"/>
      <c r="T46" s="46"/>
    </row>
    <row r="47" spans="19:20" ht="12.75">
      <c r="S47" s="69"/>
      <c r="T47" s="46"/>
    </row>
    <row r="48" spans="19:20" ht="12.75">
      <c r="S48" s="69"/>
      <c r="T48" s="46"/>
    </row>
    <row r="49" spans="19:20" ht="12.75">
      <c r="S49" s="69"/>
      <c r="T49" s="46"/>
    </row>
    <row r="50" spans="19:20" ht="12.75">
      <c r="S50" s="69"/>
      <c r="T50" s="46"/>
    </row>
    <row r="51" spans="19:20" ht="12.75">
      <c r="S51" s="141"/>
      <c r="T51" s="140"/>
    </row>
    <row r="52" spans="19:20" ht="12.75">
      <c r="S52" s="69"/>
      <c r="T52" s="46"/>
    </row>
    <row r="53" spans="19:20" ht="12.75">
      <c r="S53" s="69"/>
      <c r="T53" s="46"/>
    </row>
    <row r="54" spans="19:20" ht="12.75">
      <c r="S54" s="141"/>
      <c r="T54" s="140"/>
    </row>
    <row r="58" spans="19:20" ht="12.75">
      <c r="S58" s="74"/>
      <c r="T58" s="41"/>
    </row>
    <row r="59" spans="19:20" ht="12.75">
      <c r="S59" s="74"/>
      <c r="T59" s="41"/>
    </row>
    <row r="60" spans="19:20" ht="12.75">
      <c r="S60" s="74"/>
      <c r="T60" s="41"/>
    </row>
    <row r="61" spans="19:20" ht="12.75">
      <c r="S61" s="69"/>
      <c r="T61" s="46"/>
    </row>
    <row r="62" spans="19:20" ht="12.75">
      <c r="S62" s="69"/>
      <c r="T62" s="46"/>
    </row>
    <row r="63" spans="19:20" ht="12.75">
      <c r="S63" s="69"/>
      <c r="T63" s="46"/>
    </row>
    <row r="64" spans="19:20" ht="12.75">
      <c r="S64" s="69"/>
      <c r="T64" s="46"/>
    </row>
    <row r="65" spans="19:20" ht="12.75">
      <c r="S65" s="58"/>
      <c r="T65" s="24"/>
    </row>
    <row r="66" spans="19:20" ht="12.75">
      <c r="S66" s="69"/>
      <c r="T66" s="46"/>
    </row>
    <row r="67" spans="19:20" ht="12.75">
      <c r="S67" s="69"/>
      <c r="T67" s="46"/>
    </row>
    <row r="68" spans="19:20" ht="12.75">
      <c r="S68" s="141"/>
      <c r="T68" s="140"/>
    </row>
    <row r="69" spans="19:20" ht="12.75">
      <c r="S69" s="69"/>
      <c r="T69" s="46"/>
    </row>
    <row r="70" spans="19:20" ht="12.75">
      <c r="S70" s="141"/>
      <c r="T70" s="140"/>
    </row>
    <row r="71" spans="19:20" ht="12.75">
      <c r="S71" s="141"/>
      <c r="T71" s="140"/>
    </row>
    <row r="72" spans="19:20" ht="12.75">
      <c r="S72" s="141"/>
      <c r="T72" s="140"/>
    </row>
    <row r="73" spans="19:20" ht="12.75">
      <c r="S73" s="141"/>
      <c r="T73" s="140"/>
    </row>
    <row r="74" spans="19:20" ht="12.75">
      <c r="S74" s="141"/>
      <c r="T74" s="140"/>
    </row>
    <row r="75" spans="19:20" ht="12.75">
      <c r="S75" s="69"/>
      <c r="T75" s="46"/>
    </row>
    <row r="76" spans="19:20" ht="12.75">
      <c r="S76" s="69"/>
      <c r="T76" s="46"/>
    </row>
    <row r="80" spans="19:20" ht="12.75">
      <c r="S80" s="74"/>
      <c r="T80" s="41"/>
    </row>
    <row r="81" spans="19:20" ht="12.75">
      <c r="S81" s="74"/>
      <c r="T81" s="41"/>
    </row>
    <row r="82" spans="19:20" ht="12.75">
      <c r="S82" s="74"/>
      <c r="T82" s="41"/>
    </row>
    <row r="83" spans="19:20" ht="12.75">
      <c r="S83" s="69"/>
      <c r="T83" s="46"/>
    </row>
    <row r="84" spans="19:20" ht="12.75">
      <c r="S84" s="69"/>
      <c r="T84" s="46"/>
    </row>
    <row r="85" spans="19:20" ht="12.75">
      <c r="S85" s="141"/>
      <c r="T85" s="140"/>
    </row>
    <row r="86" spans="19:20" ht="12.75">
      <c r="S86" s="141"/>
      <c r="T86" s="140"/>
    </row>
    <row r="87" spans="19:20" ht="12.75">
      <c r="S87" s="141"/>
      <c r="T87" s="140"/>
    </row>
    <row r="88" spans="19:20" ht="12.75">
      <c r="S88" s="141"/>
      <c r="T88" s="140"/>
    </row>
    <row r="89" spans="19:20" ht="12.75">
      <c r="S89" s="141"/>
      <c r="T89" s="140"/>
    </row>
    <row r="90" spans="19:20" ht="12.75">
      <c r="S90" s="69"/>
      <c r="T90" s="46"/>
    </row>
    <row r="91" spans="19:20" ht="12.75">
      <c r="S91" s="141"/>
      <c r="T91" s="140"/>
    </row>
  </sheetData>
  <mergeCells count="1">
    <mergeCell ref="C1:D1"/>
  </mergeCells>
  <printOptions horizontalCentered="1" verticalCentered="1"/>
  <pageMargins left="0" right="0" top="0" bottom="0" header="0" footer="0"/>
  <pageSetup orientation="landscape" paperSize="9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3"/>
  <sheetViews>
    <sheetView workbookViewId="0" topLeftCell="A1">
      <pane xSplit="9" ySplit="4" topLeftCell="J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3" sqref="A3"/>
    </sheetView>
  </sheetViews>
  <sheetFormatPr defaultColWidth="9.140625" defaultRowHeight="12.75"/>
  <cols>
    <col min="1" max="1" width="16.28125" style="202" bestFit="1" customWidth="1"/>
    <col min="2" max="2" width="5.57421875" style="62" customWidth="1"/>
    <col min="3" max="3" width="4.57421875" style="204" customWidth="1"/>
    <col min="4" max="4" width="26.28125" style="4" customWidth="1"/>
    <col min="5" max="5" width="3.140625" style="7" customWidth="1"/>
    <col min="6" max="6" width="6.28125" style="5" bestFit="1" customWidth="1"/>
    <col min="7" max="7" width="2.7109375" style="5" customWidth="1"/>
    <col min="8" max="8" width="5.57421875" style="77" customWidth="1"/>
    <col min="9" max="9" width="4.57421875" style="78" customWidth="1"/>
    <col min="10" max="10" width="1.7109375" style="5" customWidth="1"/>
    <col min="11" max="11" width="10.421875" style="5" bestFit="1" customWidth="1"/>
    <col min="12" max="12" width="1.7109375" style="5" customWidth="1"/>
    <col min="13" max="13" width="9.421875" style="36" bestFit="1" customWidth="1"/>
    <col min="14" max="14" width="1.7109375" style="6" customWidth="1"/>
    <col min="15" max="15" width="10.57421875" style="36" bestFit="1" customWidth="1"/>
    <col min="16" max="16" width="1.7109375" style="7" customWidth="1"/>
    <col min="17" max="17" width="10.28125" style="24" customWidth="1"/>
    <col min="18" max="18" width="1.7109375" style="6" customWidth="1"/>
    <col min="19" max="19" width="10.28125" style="7" customWidth="1"/>
    <col min="20" max="20" width="1.7109375" style="6" customWidth="1"/>
    <col min="21" max="21" width="9.57421875" style="7" bestFit="1" customWidth="1"/>
    <col min="22" max="22" width="1.7109375" style="5" customWidth="1"/>
    <col min="23" max="23" width="10.421875" style="5" bestFit="1" customWidth="1"/>
    <col min="24" max="24" width="1.7109375" style="6" customWidth="1"/>
    <col min="25" max="25" width="10.28125" style="7" customWidth="1"/>
    <col min="26" max="26" width="1.7109375" style="6" customWidth="1"/>
    <col min="27" max="27" width="10.28125" style="7" customWidth="1"/>
    <col min="28" max="32" width="9.140625" style="6" customWidth="1"/>
  </cols>
  <sheetData>
    <row r="1" spans="1:27" ht="12.75">
      <c r="A1" s="62" t="s">
        <v>320</v>
      </c>
      <c r="D1" s="45"/>
      <c r="E1" s="182" t="s">
        <v>419</v>
      </c>
      <c r="F1" s="183"/>
      <c r="G1" s="183"/>
      <c r="H1" s="184"/>
      <c r="I1" s="90"/>
      <c r="K1" s="36" t="s">
        <v>100</v>
      </c>
      <c r="M1" s="36" t="s">
        <v>68</v>
      </c>
      <c r="O1" s="36" t="s">
        <v>107</v>
      </c>
      <c r="Q1" s="24" t="s">
        <v>123</v>
      </c>
      <c r="S1" s="7" t="s">
        <v>22</v>
      </c>
      <c r="U1" s="7" t="s">
        <v>28</v>
      </c>
      <c r="W1" s="36" t="s">
        <v>100</v>
      </c>
      <c r="Y1" s="24" t="s">
        <v>68</v>
      </c>
      <c r="AA1" s="7" t="s">
        <v>22</v>
      </c>
    </row>
    <row r="2" spans="11:27" ht="12.75">
      <c r="K2" s="36" t="s">
        <v>93</v>
      </c>
      <c r="M2" s="36" t="s">
        <v>93</v>
      </c>
      <c r="O2" s="36" t="s">
        <v>217</v>
      </c>
      <c r="Q2" s="24" t="s">
        <v>124</v>
      </c>
      <c r="S2" s="7" t="s">
        <v>72</v>
      </c>
      <c r="U2" s="7" t="s">
        <v>93</v>
      </c>
      <c r="W2" s="36" t="s">
        <v>93</v>
      </c>
      <c r="Y2" s="24" t="s">
        <v>409</v>
      </c>
      <c r="AA2" s="7" t="s">
        <v>428</v>
      </c>
    </row>
    <row r="3" spans="6:27" ht="12.75">
      <c r="F3" s="179"/>
      <c r="K3" s="36" t="s">
        <v>373</v>
      </c>
      <c r="M3" s="36" t="s">
        <v>373</v>
      </c>
      <c r="O3" s="36" t="s">
        <v>374</v>
      </c>
      <c r="Q3" s="24" t="s">
        <v>375</v>
      </c>
      <c r="S3" s="7" t="s">
        <v>376</v>
      </c>
      <c r="U3" s="7" t="s">
        <v>377</v>
      </c>
      <c r="W3" s="36" t="s">
        <v>373</v>
      </c>
      <c r="Y3" s="24" t="s">
        <v>375</v>
      </c>
      <c r="AA3" s="7" t="s">
        <v>429</v>
      </c>
    </row>
    <row r="4" spans="2:27" ht="12.75">
      <c r="B4" s="155" t="s">
        <v>69</v>
      </c>
      <c r="C4" s="49" t="s">
        <v>97</v>
      </c>
      <c r="D4" s="4" t="s">
        <v>75</v>
      </c>
      <c r="E4" s="7" t="s">
        <v>96</v>
      </c>
      <c r="F4" s="5" t="s">
        <v>73</v>
      </c>
      <c r="H4" s="79" t="s">
        <v>69</v>
      </c>
      <c r="I4" s="80" t="s">
        <v>97</v>
      </c>
      <c r="K4" s="83">
        <v>39963</v>
      </c>
      <c r="L4" s="37"/>
      <c r="M4" s="83">
        <v>39991</v>
      </c>
      <c r="O4" s="83">
        <v>39994</v>
      </c>
      <c r="P4" s="37"/>
      <c r="Q4" s="83">
        <v>40041</v>
      </c>
      <c r="S4" s="83">
        <v>40050</v>
      </c>
      <c r="U4" s="83">
        <v>40083</v>
      </c>
      <c r="W4" s="83">
        <v>40103</v>
      </c>
      <c r="Y4" s="83">
        <v>40151</v>
      </c>
      <c r="AA4" s="83">
        <v>40176</v>
      </c>
    </row>
    <row r="5" spans="2:22" ht="4.5" customHeight="1">
      <c r="B5" s="23"/>
      <c r="C5" s="167"/>
      <c r="D5" s="8"/>
      <c r="E5" s="40"/>
      <c r="F5" s="9"/>
      <c r="G5" s="9"/>
      <c r="H5" s="81"/>
      <c r="I5" s="82"/>
      <c r="J5" s="9"/>
      <c r="V5" s="9"/>
    </row>
    <row r="6" spans="1:32" s="152" customFormat="1" ht="12.75">
      <c r="A6" s="206" t="s">
        <v>33</v>
      </c>
      <c r="B6" s="156">
        <f>SUM(H6:H18)</f>
        <v>544</v>
      </c>
      <c r="C6" s="169">
        <f>SUM(I6:I18)</f>
        <v>27</v>
      </c>
      <c r="D6" s="42" t="s">
        <v>84</v>
      </c>
      <c r="E6" s="41"/>
      <c r="F6" s="43">
        <v>181</v>
      </c>
      <c r="G6" s="43"/>
      <c r="H6" s="73">
        <f>SUM(K6:AG6)</f>
        <v>100</v>
      </c>
      <c r="I6" s="44">
        <f>23-COUNTBLANK(K6:AG6)</f>
        <v>7</v>
      </c>
      <c r="J6" s="74"/>
      <c r="K6" s="41">
        <v>5</v>
      </c>
      <c r="L6" s="74"/>
      <c r="M6" s="41">
        <v>15</v>
      </c>
      <c r="N6" s="74"/>
      <c r="O6" s="74"/>
      <c r="P6" s="74"/>
      <c r="Q6" s="41">
        <v>25</v>
      </c>
      <c r="R6" s="74"/>
      <c r="S6" s="41">
        <v>7.5</v>
      </c>
      <c r="T6" s="74"/>
      <c r="U6" s="41">
        <v>10</v>
      </c>
      <c r="V6" s="74"/>
      <c r="W6" s="41">
        <v>17.5</v>
      </c>
      <c r="X6" s="74"/>
      <c r="Y6" s="41">
        <v>20</v>
      </c>
      <c r="Z6" s="74"/>
      <c r="AA6" s="41"/>
      <c r="AB6" s="74"/>
      <c r="AC6" s="74"/>
      <c r="AD6" s="74"/>
      <c r="AE6" s="74"/>
      <c r="AF6" s="74"/>
    </row>
    <row r="7" spans="1:32" s="152" customFormat="1" ht="12.75">
      <c r="A7" s="206"/>
      <c r="B7" s="206"/>
      <c r="C7" s="207"/>
      <c r="D7" s="153" t="s">
        <v>87</v>
      </c>
      <c r="E7" s="172"/>
      <c r="F7" s="75">
        <v>140</v>
      </c>
      <c r="G7" s="75"/>
      <c r="H7" s="73">
        <f>SUM(K7:AG7)</f>
        <v>84</v>
      </c>
      <c r="I7" s="44">
        <f>23-COUNTBLANK(K7:AG7)</f>
        <v>5</v>
      </c>
      <c r="J7" s="74"/>
      <c r="K7" s="41">
        <v>15</v>
      </c>
      <c r="L7" s="74"/>
      <c r="M7" s="41"/>
      <c r="N7" s="74"/>
      <c r="O7" s="74"/>
      <c r="P7" s="74"/>
      <c r="Q7" s="41"/>
      <c r="R7" s="74"/>
      <c r="S7" s="41">
        <v>4</v>
      </c>
      <c r="T7" s="74"/>
      <c r="U7" s="41">
        <v>10</v>
      </c>
      <c r="V7" s="43"/>
      <c r="W7" s="43">
        <v>20</v>
      </c>
      <c r="X7" s="74"/>
      <c r="Y7" s="41">
        <v>35</v>
      </c>
      <c r="Z7" s="74"/>
      <c r="AA7" s="41"/>
      <c r="AB7" s="74"/>
      <c r="AC7" s="74"/>
      <c r="AD7" s="74"/>
      <c r="AE7" s="74"/>
      <c r="AF7" s="74"/>
    </row>
    <row r="8" spans="1:32" s="152" customFormat="1" ht="12.75">
      <c r="A8" s="206"/>
      <c r="B8" s="206"/>
      <c r="C8" s="207"/>
      <c r="D8" s="42" t="s">
        <v>104</v>
      </c>
      <c r="E8" s="41"/>
      <c r="F8" s="43">
        <v>204</v>
      </c>
      <c r="G8" s="43"/>
      <c r="H8" s="73">
        <f>SUM(K8:AG8)</f>
        <v>70</v>
      </c>
      <c r="I8" s="44">
        <f>23-COUNTBLANK(K8:AG8)</f>
        <v>2</v>
      </c>
      <c r="J8" s="43"/>
      <c r="K8" s="43"/>
      <c r="L8" s="43"/>
      <c r="M8" s="43"/>
      <c r="N8" s="43"/>
      <c r="O8" s="43"/>
      <c r="P8" s="43"/>
      <c r="Q8" s="41">
        <v>30</v>
      </c>
      <c r="R8" s="74"/>
      <c r="S8" s="41"/>
      <c r="T8" s="74"/>
      <c r="U8" s="41"/>
      <c r="V8" s="43"/>
      <c r="W8" s="43"/>
      <c r="X8" s="74"/>
      <c r="Y8" s="41">
        <v>40</v>
      </c>
      <c r="Z8" s="74"/>
      <c r="AA8" s="41"/>
      <c r="AB8" s="74"/>
      <c r="AC8" s="74"/>
      <c r="AD8" s="74"/>
      <c r="AE8" s="74"/>
      <c r="AF8" s="74"/>
    </row>
    <row r="9" spans="1:32" s="152" customFormat="1" ht="12.75">
      <c r="A9" s="206"/>
      <c r="B9" s="206"/>
      <c r="C9" s="207"/>
      <c r="D9" s="42" t="s">
        <v>40</v>
      </c>
      <c r="E9" s="41"/>
      <c r="F9" s="43">
        <v>187</v>
      </c>
      <c r="G9" s="43"/>
      <c r="H9" s="73">
        <f>SUM(K9:AG9)</f>
        <v>50</v>
      </c>
      <c r="I9" s="44">
        <f>23-COUNTBLANK(K9:AG9)</f>
        <v>2</v>
      </c>
      <c r="J9" s="43"/>
      <c r="K9" s="43"/>
      <c r="L9" s="74"/>
      <c r="M9" s="41">
        <v>25</v>
      </c>
      <c r="N9" s="74"/>
      <c r="O9" s="74"/>
      <c r="P9" s="74"/>
      <c r="Q9" s="41">
        <v>25</v>
      </c>
      <c r="R9" s="74"/>
      <c r="S9" s="41"/>
      <c r="T9" s="74"/>
      <c r="U9" s="41"/>
      <c r="V9" s="43"/>
      <c r="W9" s="43"/>
      <c r="X9" s="74"/>
      <c r="Y9" s="41"/>
      <c r="Z9" s="74"/>
      <c r="AA9" s="41"/>
      <c r="AB9" s="74"/>
      <c r="AC9" s="74"/>
      <c r="AD9" s="74"/>
      <c r="AE9" s="74"/>
      <c r="AF9" s="74"/>
    </row>
    <row r="10" spans="1:32" s="152" customFormat="1" ht="12.75">
      <c r="A10" s="206"/>
      <c r="B10" s="206"/>
      <c r="C10" s="207"/>
      <c r="D10" s="42" t="s">
        <v>134</v>
      </c>
      <c r="E10" s="42"/>
      <c r="F10" s="43">
        <v>164</v>
      </c>
      <c r="G10" s="43"/>
      <c r="H10" s="73">
        <f>SUM(K10:AG10)</f>
        <v>50</v>
      </c>
      <c r="I10" s="44">
        <f>23-COUNTBLANK(K10:AG10)</f>
        <v>2</v>
      </c>
      <c r="J10" s="43"/>
      <c r="K10" s="43"/>
      <c r="L10" s="43"/>
      <c r="M10" s="43"/>
      <c r="N10" s="43"/>
      <c r="O10" s="43"/>
      <c r="P10" s="43"/>
      <c r="Q10" s="41">
        <v>30</v>
      </c>
      <c r="R10" s="74"/>
      <c r="S10" s="41"/>
      <c r="T10" s="74"/>
      <c r="U10" s="41"/>
      <c r="V10" s="43"/>
      <c r="W10" s="43"/>
      <c r="X10" s="74"/>
      <c r="Y10" s="41">
        <v>20</v>
      </c>
      <c r="Z10" s="74"/>
      <c r="AA10" s="41"/>
      <c r="AB10" s="74"/>
      <c r="AC10" s="74"/>
      <c r="AD10" s="74"/>
      <c r="AE10" s="74"/>
      <c r="AF10" s="74"/>
    </row>
    <row r="11" spans="1:32" s="152" customFormat="1" ht="12.75">
      <c r="A11" s="206"/>
      <c r="B11" s="206"/>
      <c r="C11" s="207"/>
      <c r="D11" s="42" t="s">
        <v>116</v>
      </c>
      <c r="E11" s="41"/>
      <c r="F11" s="43">
        <v>210</v>
      </c>
      <c r="G11" s="43"/>
      <c r="H11" s="73">
        <f>SUM(K11:AG11)</f>
        <v>40</v>
      </c>
      <c r="I11" s="44">
        <f>23-COUNTBLANK(K11:AG11)</f>
        <v>1</v>
      </c>
      <c r="J11" s="43"/>
      <c r="K11" s="43"/>
      <c r="L11" s="43"/>
      <c r="M11" s="43"/>
      <c r="N11" s="43"/>
      <c r="O11" s="43"/>
      <c r="P11" s="43"/>
      <c r="Q11" s="41">
        <v>40</v>
      </c>
      <c r="R11" s="74"/>
      <c r="S11" s="41"/>
      <c r="T11" s="74"/>
      <c r="U11" s="41"/>
      <c r="V11" s="43"/>
      <c r="W11" s="43"/>
      <c r="X11" s="74"/>
      <c r="Y11" s="41"/>
      <c r="Z11" s="74"/>
      <c r="AA11" s="41"/>
      <c r="AB11" s="74"/>
      <c r="AC11" s="74"/>
      <c r="AD11" s="74"/>
      <c r="AE11" s="74"/>
      <c r="AF11" s="74"/>
    </row>
    <row r="12" spans="1:32" s="152" customFormat="1" ht="12.75">
      <c r="A12" s="206"/>
      <c r="B12" s="206"/>
      <c r="C12" s="207"/>
      <c r="D12" s="153" t="s">
        <v>132</v>
      </c>
      <c r="E12" s="41"/>
      <c r="F12" s="41">
        <v>181</v>
      </c>
      <c r="G12" s="41"/>
      <c r="H12" s="73">
        <f>SUM(K12:AG12)</f>
        <v>30</v>
      </c>
      <c r="I12" s="44">
        <f>23-COUNTBLANK(K12:AG12)</f>
        <v>1</v>
      </c>
      <c r="J12" s="41"/>
      <c r="K12" s="41"/>
      <c r="L12" s="41"/>
      <c r="M12" s="41"/>
      <c r="N12" s="41"/>
      <c r="O12" s="41"/>
      <c r="P12" s="41"/>
      <c r="Q12" s="41">
        <v>30</v>
      </c>
      <c r="R12" s="74"/>
      <c r="S12" s="41"/>
      <c r="T12" s="74"/>
      <c r="U12" s="41"/>
      <c r="V12" s="41"/>
      <c r="W12" s="41"/>
      <c r="X12" s="74"/>
      <c r="Y12" s="41"/>
      <c r="Z12" s="74"/>
      <c r="AA12" s="41"/>
      <c r="AB12" s="74"/>
      <c r="AC12" s="74"/>
      <c r="AD12" s="74"/>
      <c r="AE12" s="74"/>
      <c r="AF12" s="74"/>
    </row>
    <row r="13" spans="1:32" s="152" customFormat="1" ht="12.75">
      <c r="A13" s="206"/>
      <c r="B13" s="206"/>
      <c r="C13" s="207"/>
      <c r="D13" s="42" t="s">
        <v>140</v>
      </c>
      <c r="E13" s="41"/>
      <c r="F13" s="43">
        <v>159</v>
      </c>
      <c r="G13" s="43"/>
      <c r="H13" s="73">
        <f>SUM(K13:AG13)</f>
        <v>30</v>
      </c>
      <c r="I13" s="44">
        <f>23-COUNTBLANK(K13:AG13)</f>
        <v>1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80"/>
      <c r="Y13" s="41">
        <v>30</v>
      </c>
      <c r="Z13" s="74"/>
      <c r="AA13" s="41"/>
      <c r="AB13" s="74"/>
      <c r="AC13" s="74"/>
      <c r="AD13" s="74"/>
      <c r="AE13" s="74"/>
      <c r="AF13" s="74"/>
    </row>
    <row r="14" spans="1:32" s="152" customFormat="1" ht="12.75">
      <c r="A14" s="206"/>
      <c r="B14" s="206"/>
      <c r="C14" s="207"/>
      <c r="D14" s="153" t="s">
        <v>133</v>
      </c>
      <c r="E14" s="41"/>
      <c r="F14" s="41">
        <v>149</v>
      </c>
      <c r="G14" s="41"/>
      <c r="H14" s="73">
        <f>SUM(K14:AG14)</f>
        <v>30</v>
      </c>
      <c r="I14" s="44">
        <f>23-COUNTBLANK(K14:AG14)</f>
        <v>1</v>
      </c>
      <c r="J14" s="41"/>
      <c r="K14" s="41"/>
      <c r="L14" s="41"/>
      <c r="M14" s="41"/>
      <c r="N14" s="41"/>
      <c r="O14" s="41"/>
      <c r="P14" s="41"/>
      <c r="Q14" s="41">
        <v>30</v>
      </c>
      <c r="R14" s="74"/>
      <c r="S14" s="41"/>
      <c r="T14" s="74"/>
      <c r="U14" s="41"/>
      <c r="V14" s="74"/>
      <c r="W14" s="41"/>
      <c r="X14" s="74"/>
      <c r="Y14" s="41"/>
      <c r="Z14" s="74"/>
      <c r="AA14" s="41"/>
      <c r="AB14" s="74"/>
      <c r="AC14" s="74"/>
      <c r="AD14" s="74"/>
      <c r="AE14" s="74"/>
      <c r="AF14" s="74"/>
    </row>
    <row r="15" spans="1:32" s="152" customFormat="1" ht="12.75">
      <c r="A15" s="206"/>
      <c r="B15" s="206"/>
      <c r="C15" s="207"/>
      <c r="D15" s="42" t="s">
        <v>159</v>
      </c>
      <c r="E15" s="41"/>
      <c r="F15" s="43">
        <v>166</v>
      </c>
      <c r="G15" s="43"/>
      <c r="H15" s="73">
        <f>SUM(K15:AG15)</f>
        <v>27.5</v>
      </c>
      <c r="I15" s="44">
        <f>23-COUNTBLANK(K15:AG15)</f>
        <v>2</v>
      </c>
      <c r="J15" s="43"/>
      <c r="K15" s="43"/>
      <c r="L15" s="74"/>
      <c r="M15" s="41">
        <v>17.5</v>
      </c>
      <c r="N15" s="74"/>
      <c r="O15" s="74"/>
      <c r="P15" s="74"/>
      <c r="Q15" s="41">
        <v>10</v>
      </c>
      <c r="R15" s="74"/>
      <c r="S15" s="41"/>
      <c r="T15" s="74"/>
      <c r="U15" s="41"/>
      <c r="V15" s="43"/>
      <c r="W15" s="43"/>
      <c r="X15" s="74"/>
      <c r="Y15" s="41"/>
      <c r="Z15" s="74"/>
      <c r="AA15" s="41"/>
      <c r="AB15" s="74"/>
      <c r="AC15" s="74"/>
      <c r="AD15" s="74"/>
      <c r="AE15" s="74"/>
      <c r="AF15" s="74"/>
    </row>
    <row r="16" spans="1:32" s="152" customFormat="1" ht="12.75">
      <c r="A16" s="206"/>
      <c r="B16" s="206"/>
      <c r="C16" s="207"/>
      <c r="D16" s="42" t="s">
        <v>39</v>
      </c>
      <c r="E16" s="41"/>
      <c r="F16" s="43">
        <v>180</v>
      </c>
      <c r="G16" s="43"/>
      <c r="H16" s="73">
        <f>SUM(K16:AG16)</f>
        <v>20</v>
      </c>
      <c r="I16" s="44">
        <f>23-COUNTBLANK(K16:AG16)</f>
        <v>1</v>
      </c>
      <c r="J16" s="43"/>
      <c r="K16" s="43"/>
      <c r="L16" s="74"/>
      <c r="M16" s="41">
        <v>20</v>
      </c>
      <c r="N16" s="74"/>
      <c r="O16" s="74"/>
      <c r="P16" s="74"/>
      <c r="Q16" s="41"/>
      <c r="R16" s="74"/>
      <c r="S16" s="41"/>
      <c r="T16" s="74"/>
      <c r="U16" s="41"/>
      <c r="V16" s="43"/>
      <c r="W16" s="43"/>
      <c r="X16" s="74"/>
      <c r="Y16" s="41"/>
      <c r="Z16" s="74"/>
      <c r="AA16" s="41"/>
      <c r="AB16" s="74"/>
      <c r="AC16" s="74"/>
      <c r="AD16" s="74"/>
      <c r="AE16" s="74"/>
      <c r="AF16" s="74"/>
    </row>
    <row r="17" spans="1:32" s="152" customFormat="1" ht="12.75">
      <c r="A17" s="206"/>
      <c r="B17" s="206"/>
      <c r="C17" s="207"/>
      <c r="D17" s="42" t="s">
        <v>119</v>
      </c>
      <c r="E17" s="41"/>
      <c r="F17" s="43">
        <v>131</v>
      </c>
      <c r="G17" s="74"/>
      <c r="H17" s="73">
        <f>SUM(K17:AG17)</f>
        <v>10</v>
      </c>
      <c r="I17" s="44">
        <f>23-COUNTBLANK(K17:AG17)</f>
        <v>1</v>
      </c>
      <c r="J17" s="41"/>
      <c r="K17" s="41"/>
      <c r="L17" s="41"/>
      <c r="M17" s="41">
        <v>10</v>
      </c>
      <c r="N17" s="74"/>
      <c r="O17" s="74"/>
      <c r="P17" s="74"/>
      <c r="Q17" s="41"/>
      <c r="R17" s="74"/>
      <c r="S17" s="41"/>
      <c r="T17" s="74"/>
      <c r="U17" s="41"/>
      <c r="V17" s="74"/>
      <c r="W17" s="41"/>
      <c r="X17" s="74"/>
      <c r="Y17" s="41"/>
      <c r="Z17" s="74"/>
      <c r="AA17" s="41"/>
      <c r="AB17" s="74"/>
      <c r="AC17" s="74"/>
      <c r="AD17" s="74"/>
      <c r="AE17" s="74"/>
      <c r="AF17" s="74"/>
    </row>
    <row r="18" spans="1:27" s="74" customFormat="1" ht="12.75">
      <c r="A18" s="206"/>
      <c r="B18" s="206"/>
      <c r="C18" s="207"/>
      <c r="D18" s="59" t="s">
        <v>103</v>
      </c>
      <c r="E18" s="41"/>
      <c r="F18" s="41">
        <v>107</v>
      </c>
      <c r="G18" s="41"/>
      <c r="H18" s="73">
        <f>SUM(K18:AG18)</f>
        <v>2.5</v>
      </c>
      <c r="I18" s="44">
        <f>23-COUNTBLANK(K18:AG18)</f>
        <v>1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>
        <v>2.5</v>
      </c>
    </row>
    <row r="19" spans="2:22" ht="12.75" customHeight="1">
      <c r="B19" s="23"/>
      <c r="C19" s="167"/>
      <c r="D19" s="8"/>
      <c r="E19" s="40"/>
      <c r="F19" s="9"/>
      <c r="G19" s="9"/>
      <c r="H19" s="81"/>
      <c r="I19" s="82"/>
      <c r="J19" s="9"/>
      <c r="V19" s="9"/>
    </row>
    <row r="20" spans="1:32" s="70" customFormat="1" ht="12.75">
      <c r="A20" s="62" t="s">
        <v>22</v>
      </c>
      <c r="B20" s="154">
        <f>SUM(H20:H52)</f>
        <v>518</v>
      </c>
      <c r="C20" s="168">
        <f>SUM(I20:I52)</f>
        <v>58</v>
      </c>
      <c r="D20" s="23" t="s">
        <v>62</v>
      </c>
      <c r="E20" s="46"/>
      <c r="F20" s="24">
        <v>104</v>
      </c>
      <c r="G20" s="24"/>
      <c r="H20" s="65">
        <f>SUM(K20:AG20)</f>
        <v>56.5</v>
      </c>
      <c r="I20" s="38">
        <f>23-COUNTBLANK(K20:AG20)</f>
        <v>4</v>
      </c>
      <c r="J20" s="69"/>
      <c r="K20" s="46">
        <v>12.5</v>
      </c>
      <c r="L20" s="69"/>
      <c r="M20" s="46">
        <v>10</v>
      </c>
      <c r="N20" s="69"/>
      <c r="O20" s="46"/>
      <c r="P20" s="69"/>
      <c r="Q20" s="46"/>
      <c r="R20" s="69"/>
      <c r="S20" s="46"/>
      <c r="T20" s="69"/>
      <c r="U20" s="46">
        <v>14</v>
      </c>
      <c r="V20" s="69"/>
      <c r="W20" s="46"/>
      <c r="X20" s="69"/>
      <c r="Y20" s="46">
        <v>20</v>
      </c>
      <c r="Z20" s="69"/>
      <c r="AA20" s="69"/>
      <c r="AB20" s="69"/>
      <c r="AC20" s="69"/>
      <c r="AD20" s="69"/>
      <c r="AE20" s="69"/>
      <c r="AF20" s="69"/>
    </row>
    <row r="21" spans="1:32" s="70" customFormat="1" ht="12.75">
      <c r="A21" s="62"/>
      <c r="B21" s="62"/>
      <c r="C21" s="204"/>
      <c r="D21" s="23" t="s">
        <v>114</v>
      </c>
      <c r="E21" s="46"/>
      <c r="F21" s="46">
        <v>69</v>
      </c>
      <c r="G21" s="46"/>
      <c r="H21" s="65">
        <f>SUM(K21:AG21)</f>
        <v>40</v>
      </c>
      <c r="I21" s="38">
        <f>23-COUNTBLANK(K21:AG21)</f>
        <v>3</v>
      </c>
      <c r="J21" s="46"/>
      <c r="K21" s="46"/>
      <c r="L21" s="46"/>
      <c r="M21" s="46"/>
      <c r="N21" s="46"/>
      <c r="O21" s="46"/>
      <c r="P21" s="46"/>
      <c r="Q21" s="46">
        <v>20</v>
      </c>
      <c r="R21" s="69"/>
      <c r="S21" s="46">
        <v>5</v>
      </c>
      <c r="T21" s="69"/>
      <c r="U21" s="46"/>
      <c r="V21" s="24"/>
      <c r="W21" s="24"/>
      <c r="X21" s="69"/>
      <c r="Y21" s="46">
        <v>15</v>
      </c>
      <c r="Z21" s="69"/>
      <c r="AA21" s="69"/>
      <c r="AB21" s="69"/>
      <c r="AC21" s="69"/>
      <c r="AD21" s="69"/>
      <c r="AE21" s="69"/>
      <c r="AF21" s="69"/>
    </row>
    <row r="22" spans="1:31" s="70" customFormat="1" ht="12.75">
      <c r="A22" s="62"/>
      <c r="B22" s="62"/>
      <c r="C22" s="204"/>
      <c r="D22" s="48" t="s">
        <v>95</v>
      </c>
      <c r="E22" s="46" t="s">
        <v>96</v>
      </c>
      <c r="F22" s="46">
        <v>158</v>
      </c>
      <c r="G22" s="46"/>
      <c r="H22" s="65">
        <f>SUM(K22:AG22)</f>
        <v>35</v>
      </c>
      <c r="I22" s="38">
        <f>23-COUNTBLANK(K22:AG22)</f>
        <v>1</v>
      </c>
      <c r="J22" s="46"/>
      <c r="K22" s="46"/>
      <c r="L22" s="46"/>
      <c r="M22" s="46"/>
      <c r="N22" s="46"/>
      <c r="O22" s="46"/>
      <c r="P22" s="46"/>
      <c r="Q22" s="46">
        <v>35</v>
      </c>
      <c r="R22" s="69"/>
      <c r="S22" s="46"/>
      <c r="T22" s="69"/>
      <c r="U22" s="46"/>
      <c r="V22" s="69"/>
      <c r="W22" s="46"/>
      <c r="X22" s="69"/>
      <c r="Y22" s="46"/>
      <c r="Z22" s="69"/>
      <c r="AA22" s="46"/>
      <c r="AB22" s="69"/>
      <c r="AC22" s="69"/>
      <c r="AD22" s="69"/>
      <c r="AE22" s="69"/>
    </row>
    <row r="23" spans="1:31" s="70" customFormat="1" ht="12.75">
      <c r="A23" s="62"/>
      <c r="B23" s="62"/>
      <c r="C23" s="204"/>
      <c r="D23" s="23" t="s">
        <v>112</v>
      </c>
      <c r="E23" s="46" t="s">
        <v>96</v>
      </c>
      <c r="F23" s="24">
        <v>72</v>
      </c>
      <c r="G23" s="24"/>
      <c r="H23" s="65">
        <f>SUM(K23:AG23)</f>
        <v>33.5</v>
      </c>
      <c r="I23" s="38">
        <f>23-COUNTBLANK(K23:AG23)</f>
        <v>4</v>
      </c>
      <c r="J23" s="69"/>
      <c r="K23" s="46">
        <v>10</v>
      </c>
      <c r="L23" s="69"/>
      <c r="M23" s="46"/>
      <c r="N23" s="69"/>
      <c r="O23" s="46"/>
      <c r="P23" s="69"/>
      <c r="Q23" s="46"/>
      <c r="R23" s="69"/>
      <c r="S23" s="46">
        <v>9</v>
      </c>
      <c r="T23" s="69"/>
      <c r="U23" s="46"/>
      <c r="V23" s="69"/>
      <c r="W23" s="46">
        <v>10</v>
      </c>
      <c r="X23" s="69"/>
      <c r="Y23" s="46"/>
      <c r="Z23" s="69"/>
      <c r="AA23" s="46">
        <v>4.5</v>
      </c>
      <c r="AB23" s="69"/>
      <c r="AC23" s="69"/>
      <c r="AD23" s="69"/>
      <c r="AE23" s="69"/>
    </row>
    <row r="24" spans="1:32" s="70" customFormat="1" ht="12.75">
      <c r="A24" s="62"/>
      <c r="B24" s="62"/>
      <c r="C24" s="204"/>
      <c r="D24" s="23" t="s">
        <v>85</v>
      </c>
      <c r="E24" s="46"/>
      <c r="F24" s="24">
        <v>148</v>
      </c>
      <c r="G24" s="24"/>
      <c r="H24" s="65">
        <f>SUM(K24:AG24)</f>
        <v>32</v>
      </c>
      <c r="I24" s="38">
        <f>23-COUNTBLANK(K24:AG24)</f>
        <v>3</v>
      </c>
      <c r="J24" s="24"/>
      <c r="K24" s="24"/>
      <c r="L24" s="24"/>
      <c r="M24" s="24"/>
      <c r="N24" s="24"/>
      <c r="O24" s="24"/>
      <c r="P24" s="24"/>
      <c r="Q24" s="46">
        <v>25</v>
      </c>
      <c r="R24" s="69"/>
      <c r="S24" s="46">
        <v>2</v>
      </c>
      <c r="T24" s="69"/>
      <c r="U24" s="46"/>
      <c r="V24" s="46"/>
      <c r="W24" s="46"/>
      <c r="X24" s="69"/>
      <c r="Y24" s="46"/>
      <c r="Z24" s="69"/>
      <c r="AA24" s="46">
        <v>5</v>
      </c>
      <c r="AB24" s="69"/>
      <c r="AC24" s="69"/>
      <c r="AD24" s="69"/>
      <c r="AE24" s="69"/>
      <c r="AF24" s="69"/>
    </row>
    <row r="25" spans="1:27" s="89" customFormat="1" ht="12.75" customHeight="1">
      <c r="A25" s="62"/>
      <c r="B25" s="62"/>
      <c r="C25" s="204"/>
      <c r="D25" s="147" t="s">
        <v>117</v>
      </c>
      <c r="E25" s="140"/>
      <c r="F25" s="140">
        <v>173</v>
      </c>
      <c r="G25" s="141"/>
      <c r="H25" s="65">
        <f>SUM(K25:AG25)</f>
        <v>28.5</v>
      </c>
      <c r="I25" s="38">
        <f>23-COUNTBLANK(K25:AG25)</f>
        <v>3</v>
      </c>
      <c r="J25" s="141"/>
      <c r="K25" s="141"/>
      <c r="L25" s="141"/>
      <c r="M25" s="141"/>
      <c r="N25" s="141"/>
      <c r="O25" s="141"/>
      <c r="P25" s="140"/>
      <c r="Q25" s="141"/>
      <c r="R25" s="141"/>
      <c r="S25" s="140">
        <v>12</v>
      </c>
      <c r="T25" s="141"/>
      <c r="U25" s="140">
        <v>10</v>
      </c>
      <c r="V25" s="141"/>
      <c r="W25" s="141"/>
      <c r="Y25" s="64"/>
      <c r="AA25" s="64">
        <v>6.5</v>
      </c>
    </row>
    <row r="26" spans="1:32" s="70" customFormat="1" ht="12.75">
      <c r="A26" s="62"/>
      <c r="B26" s="62"/>
      <c r="C26" s="204"/>
      <c r="D26" s="23" t="s">
        <v>128</v>
      </c>
      <c r="E26" s="46"/>
      <c r="F26" s="24">
        <v>84</v>
      </c>
      <c r="G26" s="24"/>
      <c r="H26" s="65">
        <f>SUM(K26:AG26)</f>
        <v>26</v>
      </c>
      <c r="I26" s="38">
        <f>23-COUNTBLANK(K26:AG26)</f>
        <v>2</v>
      </c>
      <c r="J26" s="24"/>
      <c r="K26" s="24"/>
      <c r="L26" s="24"/>
      <c r="M26" s="24"/>
      <c r="N26" s="24"/>
      <c r="O26" s="24"/>
      <c r="P26" s="24"/>
      <c r="Q26" s="46">
        <v>20</v>
      </c>
      <c r="R26" s="69"/>
      <c r="S26" s="46">
        <v>6</v>
      </c>
      <c r="T26" s="69"/>
      <c r="U26" s="46"/>
      <c r="V26" s="69"/>
      <c r="W26" s="46"/>
      <c r="X26" s="69"/>
      <c r="Y26" s="46"/>
      <c r="Z26" s="69"/>
      <c r="AA26" s="69"/>
      <c r="AB26" s="69"/>
      <c r="AC26" s="69"/>
      <c r="AD26" s="69"/>
      <c r="AE26" s="69"/>
      <c r="AF26" s="69"/>
    </row>
    <row r="27" spans="1:32" s="70" customFormat="1" ht="12.75">
      <c r="A27" s="62"/>
      <c r="B27" s="62"/>
      <c r="C27" s="204"/>
      <c r="D27" s="23" t="s">
        <v>118</v>
      </c>
      <c r="E27" s="46"/>
      <c r="F27" s="24">
        <v>170</v>
      </c>
      <c r="G27" s="24"/>
      <c r="H27" s="65">
        <f>SUM(K27:AG27)</f>
        <v>25</v>
      </c>
      <c r="I27" s="38">
        <f>23-COUNTBLANK(K27:AG27)</f>
        <v>3</v>
      </c>
      <c r="J27" s="24"/>
      <c r="K27" s="24"/>
      <c r="L27" s="69"/>
      <c r="M27" s="46">
        <v>17.5</v>
      </c>
      <c r="N27" s="69"/>
      <c r="O27" s="69"/>
      <c r="P27" s="69"/>
      <c r="Q27" s="46">
        <v>5</v>
      </c>
      <c r="R27" s="69"/>
      <c r="S27" s="46">
        <v>2.5</v>
      </c>
      <c r="T27" s="69"/>
      <c r="U27" s="46"/>
      <c r="V27" s="24"/>
      <c r="W27" s="24"/>
      <c r="X27" s="69"/>
      <c r="Y27" s="46"/>
      <c r="Z27" s="69"/>
      <c r="AA27" s="46"/>
      <c r="AB27" s="69"/>
      <c r="AC27" s="69"/>
      <c r="AD27" s="69"/>
      <c r="AE27" s="69"/>
      <c r="AF27" s="69"/>
    </row>
    <row r="28" spans="1:32" s="70" customFormat="1" ht="12.75">
      <c r="A28" s="62"/>
      <c r="B28" s="62"/>
      <c r="C28" s="204"/>
      <c r="D28" s="23" t="s">
        <v>223</v>
      </c>
      <c r="E28" s="46"/>
      <c r="F28" s="46">
        <v>198</v>
      </c>
      <c r="G28" s="46"/>
      <c r="H28" s="65">
        <f>SUM(K28:AG28)</f>
        <v>25</v>
      </c>
      <c r="I28" s="38">
        <f>23-COUNTBLANK(K28:AG28)</f>
        <v>1</v>
      </c>
      <c r="J28" s="46"/>
      <c r="K28" s="46"/>
      <c r="L28" s="46"/>
      <c r="M28" s="46"/>
      <c r="N28" s="46"/>
      <c r="O28" s="46"/>
      <c r="P28" s="46"/>
      <c r="Q28" s="46">
        <v>25</v>
      </c>
      <c r="R28" s="69"/>
      <c r="S28" s="46"/>
      <c r="T28" s="69"/>
      <c r="U28" s="46"/>
      <c r="V28" s="46"/>
      <c r="W28" s="46"/>
      <c r="X28" s="69"/>
      <c r="Y28" s="46"/>
      <c r="Z28" s="69"/>
      <c r="AA28" s="46"/>
      <c r="AB28" s="69"/>
      <c r="AC28" s="69"/>
      <c r="AD28" s="69"/>
      <c r="AE28" s="69"/>
      <c r="AF28" s="69"/>
    </row>
    <row r="29" spans="1:32" s="70" customFormat="1" ht="12.75">
      <c r="A29" s="62"/>
      <c r="B29" s="62"/>
      <c r="C29" s="204"/>
      <c r="D29" s="23" t="s">
        <v>135</v>
      </c>
      <c r="E29" s="46"/>
      <c r="F29" s="24">
        <v>148</v>
      </c>
      <c r="G29" s="24"/>
      <c r="H29" s="65">
        <f>SUM(K29:AG29)</f>
        <v>25</v>
      </c>
      <c r="I29" s="38">
        <f>23-COUNTBLANK(K29:AG29)</f>
        <v>1</v>
      </c>
      <c r="J29" s="69"/>
      <c r="K29" s="46">
        <v>25</v>
      </c>
      <c r="L29" s="69"/>
      <c r="M29" s="46"/>
      <c r="N29" s="69"/>
      <c r="O29" s="69"/>
      <c r="P29" s="69"/>
      <c r="Q29" s="46"/>
      <c r="R29" s="69"/>
      <c r="S29" s="46"/>
      <c r="T29" s="69"/>
      <c r="U29" s="46"/>
      <c r="V29" s="46"/>
      <c r="W29" s="46"/>
      <c r="X29" s="69"/>
      <c r="Y29" s="46"/>
      <c r="Z29" s="69"/>
      <c r="AA29" s="46"/>
      <c r="AB29" s="69"/>
      <c r="AC29" s="69"/>
      <c r="AD29" s="69"/>
      <c r="AE29" s="69"/>
      <c r="AF29" s="69"/>
    </row>
    <row r="30" spans="1:27" s="89" customFormat="1" ht="12.75" customHeight="1">
      <c r="A30" s="62"/>
      <c r="B30" s="62"/>
      <c r="C30" s="204"/>
      <c r="D30" s="147" t="s">
        <v>26</v>
      </c>
      <c r="E30" s="140"/>
      <c r="F30" s="140">
        <v>151</v>
      </c>
      <c r="G30" s="141"/>
      <c r="H30" s="65">
        <f>SUM(K30:AG30)</f>
        <v>22.5</v>
      </c>
      <c r="I30" s="38">
        <f>23-COUNTBLANK(K30:AG30)</f>
        <v>3</v>
      </c>
      <c r="J30" s="141"/>
      <c r="K30" s="141"/>
      <c r="L30" s="141"/>
      <c r="M30" s="141"/>
      <c r="N30" s="141"/>
      <c r="O30" s="141"/>
      <c r="P30" s="140"/>
      <c r="Q30" s="141"/>
      <c r="R30" s="141"/>
      <c r="S30" s="140">
        <v>8</v>
      </c>
      <c r="T30" s="141"/>
      <c r="U30" s="140"/>
      <c r="V30" s="141"/>
      <c r="W30" s="140">
        <v>10</v>
      </c>
      <c r="Y30" s="64"/>
      <c r="Z30" s="69"/>
      <c r="AA30" s="46">
        <v>4.5</v>
      </c>
    </row>
    <row r="31" spans="1:27" s="89" customFormat="1" ht="12.75" customHeight="1">
      <c r="A31" s="62"/>
      <c r="B31" s="62"/>
      <c r="C31" s="204"/>
      <c r="D31" s="147" t="s">
        <v>76</v>
      </c>
      <c r="E31" s="140"/>
      <c r="F31" s="140">
        <v>155</v>
      </c>
      <c r="G31" s="141"/>
      <c r="H31" s="65">
        <f>SUM(K31:AG31)</f>
        <v>21.5</v>
      </c>
      <c r="I31" s="38">
        <f>23-COUNTBLANK(K31:AG31)</f>
        <v>2</v>
      </c>
      <c r="J31" s="141"/>
      <c r="K31" s="141"/>
      <c r="L31" s="141"/>
      <c r="M31" s="141"/>
      <c r="N31" s="141"/>
      <c r="O31" s="141"/>
      <c r="P31" s="140"/>
      <c r="Q31" s="141"/>
      <c r="R31" s="141"/>
      <c r="S31" s="140">
        <v>9.5</v>
      </c>
      <c r="T31" s="69"/>
      <c r="U31" s="46">
        <v>12</v>
      </c>
      <c r="V31" s="69"/>
      <c r="W31" s="46"/>
      <c r="X31" s="69"/>
      <c r="Y31" s="46"/>
      <c r="AA31" s="64"/>
    </row>
    <row r="32" spans="1:32" s="70" customFormat="1" ht="12.75">
      <c r="A32" s="62"/>
      <c r="B32" s="62"/>
      <c r="C32" s="204"/>
      <c r="D32" s="23" t="s">
        <v>178</v>
      </c>
      <c r="E32" s="46"/>
      <c r="F32" s="24">
        <v>101</v>
      </c>
      <c r="G32" s="24"/>
      <c r="H32" s="65">
        <f>SUM(K32:AG32)</f>
        <v>17</v>
      </c>
      <c r="I32" s="38">
        <f>23-COUNTBLANK(K32:AG32)</f>
        <v>2</v>
      </c>
      <c r="J32" s="69"/>
      <c r="K32" s="46">
        <v>12.5</v>
      </c>
      <c r="L32" s="69"/>
      <c r="M32" s="46"/>
      <c r="N32" s="69"/>
      <c r="O32" s="46"/>
      <c r="P32" s="69"/>
      <c r="Q32" s="46"/>
      <c r="R32" s="69"/>
      <c r="S32" s="46">
        <v>4.5</v>
      </c>
      <c r="T32" s="69"/>
      <c r="U32" s="46"/>
      <c r="V32" s="46"/>
      <c r="W32" s="46"/>
      <c r="X32" s="69"/>
      <c r="Y32" s="46"/>
      <c r="Z32" s="69"/>
      <c r="AA32" s="69"/>
      <c r="AB32" s="69"/>
      <c r="AC32" s="69"/>
      <c r="AD32" s="69"/>
      <c r="AE32" s="69"/>
      <c r="AF32" s="69"/>
    </row>
    <row r="33" spans="1:27" s="89" customFormat="1" ht="12.75" customHeight="1">
      <c r="A33" s="62"/>
      <c r="B33" s="62"/>
      <c r="C33" s="204"/>
      <c r="D33" s="147" t="s">
        <v>94</v>
      </c>
      <c r="E33" s="140"/>
      <c r="F33" s="140">
        <v>175</v>
      </c>
      <c r="G33" s="141"/>
      <c r="H33" s="65">
        <f>SUM(K33:AG33)</f>
        <v>16.5</v>
      </c>
      <c r="I33" s="38">
        <f>23-COUNTBLANK(K33:AG33)</f>
        <v>2</v>
      </c>
      <c r="J33" s="141"/>
      <c r="K33" s="141"/>
      <c r="L33" s="141"/>
      <c r="M33" s="141"/>
      <c r="N33" s="141"/>
      <c r="O33" s="141"/>
      <c r="P33" s="140"/>
      <c r="Q33" s="141"/>
      <c r="R33" s="141"/>
      <c r="S33" s="140">
        <v>11.5</v>
      </c>
      <c r="T33" s="141"/>
      <c r="U33" s="140"/>
      <c r="V33" s="141"/>
      <c r="W33" s="141"/>
      <c r="Y33" s="64"/>
      <c r="AA33" s="64">
        <v>5</v>
      </c>
    </row>
    <row r="34" spans="1:27" s="89" customFormat="1" ht="12.75" customHeight="1">
      <c r="A34" s="62"/>
      <c r="B34" s="62"/>
      <c r="C34" s="204"/>
      <c r="D34" s="147" t="s">
        <v>111</v>
      </c>
      <c r="E34" s="140"/>
      <c r="F34" s="140">
        <v>175</v>
      </c>
      <c r="G34" s="141"/>
      <c r="H34" s="65">
        <f>SUM(K34:AG34)</f>
        <v>15.5</v>
      </c>
      <c r="I34" s="38">
        <f>23-COUNTBLANK(K34:AG34)</f>
        <v>2</v>
      </c>
      <c r="J34" s="141"/>
      <c r="K34" s="141"/>
      <c r="L34" s="141"/>
      <c r="M34" s="141"/>
      <c r="N34" s="141"/>
      <c r="O34" s="141"/>
      <c r="P34" s="140"/>
      <c r="Q34" s="141"/>
      <c r="R34" s="141"/>
      <c r="S34" s="140">
        <v>10.5</v>
      </c>
      <c r="T34" s="141"/>
      <c r="U34" s="140"/>
      <c r="V34" s="141"/>
      <c r="W34" s="141"/>
      <c r="Y34" s="64"/>
      <c r="AA34" s="64">
        <v>5</v>
      </c>
    </row>
    <row r="35" spans="1:31" s="70" customFormat="1" ht="12.75">
      <c r="A35" s="62"/>
      <c r="B35" s="62"/>
      <c r="C35" s="204"/>
      <c r="D35" s="48" t="s">
        <v>141</v>
      </c>
      <c r="E35" s="46" t="s">
        <v>96</v>
      </c>
      <c r="F35" s="46">
        <v>86</v>
      </c>
      <c r="G35" s="69"/>
      <c r="H35" s="65">
        <f>SUM(K35:AG35)</f>
        <v>15</v>
      </c>
      <c r="I35" s="38">
        <f>23-COUNTBLANK(K35:AG35)</f>
        <v>2</v>
      </c>
      <c r="J35" s="46"/>
      <c r="K35" s="46"/>
      <c r="L35" s="46"/>
      <c r="M35" s="46">
        <v>10</v>
      </c>
      <c r="N35" s="69"/>
      <c r="O35" s="46"/>
      <c r="P35" s="69"/>
      <c r="Q35" s="46"/>
      <c r="R35" s="69"/>
      <c r="S35" s="46">
        <v>5</v>
      </c>
      <c r="T35" s="69"/>
      <c r="U35" s="46"/>
      <c r="V35" s="24"/>
      <c r="W35" s="24"/>
      <c r="X35" s="69"/>
      <c r="Y35" s="46"/>
      <c r="Z35" s="69"/>
      <c r="AA35" s="46"/>
      <c r="AB35" s="69"/>
      <c r="AC35" s="69"/>
      <c r="AD35" s="69"/>
      <c r="AE35" s="69"/>
    </row>
    <row r="36" spans="1:27" s="89" customFormat="1" ht="12.75" customHeight="1">
      <c r="A36" s="62"/>
      <c r="B36" s="62"/>
      <c r="C36" s="204"/>
      <c r="D36" s="147" t="s">
        <v>79</v>
      </c>
      <c r="E36" s="140"/>
      <c r="F36" s="140">
        <v>154</v>
      </c>
      <c r="G36" s="141"/>
      <c r="H36" s="65">
        <f>SUM(K36:AG36)</f>
        <v>14.5</v>
      </c>
      <c r="I36" s="38">
        <f>23-COUNTBLANK(K36:AG36)</f>
        <v>2</v>
      </c>
      <c r="J36" s="141"/>
      <c r="K36" s="141"/>
      <c r="L36" s="141"/>
      <c r="M36" s="141"/>
      <c r="N36" s="141"/>
      <c r="O36" s="141"/>
      <c r="P36" s="140"/>
      <c r="Q36" s="141"/>
      <c r="R36" s="141"/>
      <c r="S36" s="140">
        <v>10.5</v>
      </c>
      <c r="T36" s="69"/>
      <c r="U36" s="46"/>
      <c r="V36" s="49"/>
      <c r="W36" s="49"/>
      <c r="Y36" s="64"/>
      <c r="AA36" s="64">
        <v>4</v>
      </c>
    </row>
    <row r="37" spans="1:27" s="89" customFormat="1" ht="12.75" customHeight="1">
      <c r="A37" s="62"/>
      <c r="B37" s="62"/>
      <c r="C37" s="204"/>
      <c r="D37" s="147" t="s">
        <v>77</v>
      </c>
      <c r="E37" s="140"/>
      <c r="F37" s="140">
        <v>158</v>
      </c>
      <c r="G37" s="141"/>
      <c r="H37" s="65">
        <f>SUM(K37:AG37)</f>
        <v>11</v>
      </c>
      <c r="I37" s="38">
        <f>23-COUNTBLANK(K37:AG37)</f>
        <v>1</v>
      </c>
      <c r="J37" s="141"/>
      <c r="K37" s="141"/>
      <c r="L37" s="141"/>
      <c r="M37" s="141"/>
      <c r="N37" s="141"/>
      <c r="O37" s="141"/>
      <c r="P37" s="140"/>
      <c r="Q37" s="141"/>
      <c r="R37" s="141"/>
      <c r="S37" s="140">
        <v>11</v>
      </c>
      <c r="T37" s="69"/>
      <c r="U37" s="46"/>
      <c r="V37" s="24"/>
      <c r="W37" s="24"/>
      <c r="X37" s="69"/>
      <c r="Y37" s="46"/>
      <c r="Z37" s="69"/>
      <c r="AA37" s="46"/>
    </row>
    <row r="38" spans="1:27" s="89" customFormat="1" ht="12.75" customHeight="1">
      <c r="A38" s="62"/>
      <c r="B38" s="62"/>
      <c r="C38" s="204"/>
      <c r="D38" s="147" t="s">
        <v>310</v>
      </c>
      <c r="E38" s="140"/>
      <c r="F38" s="140">
        <v>83</v>
      </c>
      <c r="G38" s="141"/>
      <c r="H38" s="65">
        <f>SUM(K38:AG38)</f>
        <v>7.5</v>
      </c>
      <c r="I38" s="38">
        <f>23-COUNTBLANK(K38:AG38)</f>
        <v>1</v>
      </c>
      <c r="J38" s="141"/>
      <c r="K38" s="141"/>
      <c r="L38" s="141"/>
      <c r="M38" s="141"/>
      <c r="N38" s="141"/>
      <c r="O38" s="141"/>
      <c r="P38" s="140"/>
      <c r="Q38" s="141"/>
      <c r="R38" s="141"/>
      <c r="S38" s="140">
        <v>7.5</v>
      </c>
      <c r="T38" s="69"/>
      <c r="U38" s="46"/>
      <c r="V38" s="46"/>
      <c r="W38" s="46"/>
      <c r="X38" s="69"/>
      <c r="Y38" s="46"/>
      <c r="Z38" s="69"/>
      <c r="AA38" s="69"/>
    </row>
    <row r="39" spans="1:27" s="89" customFormat="1" ht="12.75" customHeight="1">
      <c r="A39" s="62"/>
      <c r="B39" s="62"/>
      <c r="C39" s="204"/>
      <c r="D39" s="147" t="s">
        <v>78</v>
      </c>
      <c r="E39" s="140"/>
      <c r="F39" s="140">
        <v>127</v>
      </c>
      <c r="G39" s="141"/>
      <c r="H39" s="65">
        <f>SUM(K39:AG39)</f>
        <v>7</v>
      </c>
      <c r="I39" s="38">
        <f>23-COUNTBLANK(K39:AG39)</f>
        <v>1</v>
      </c>
      <c r="J39" s="141"/>
      <c r="K39" s="141"/>
      <c r="L39" s="141"/>
      <c r="M39" s="141"/>
      <c r="N39" s="141"/>
      <c r="O39" s="141"/>
      <c r="P39" s="140"/>
      <c r="Q39" s="141"/>
      <c r="R39" s="141"/>
      <c r="S39" s="140">
        <v>7</v>
      </c>
      <c r="T39" s="69"/>
      <c r="U39" s="46"/>
      <c r="V39" s="24"/>
      <c r="W39" s="24"/>
      <c r="X39" s="69"/>
      <c r="Y39" s="46"/>
      <c r="Z39" s="69"/>
      <c r="AA39" s="46"/>
    </row>
    <row r="40" spans="1:27" s="69" customFormat="1" ht="12.75">
      <c r="A40" s="62"/>
      <c r="B40" s="62"/>
      <c r="C40" s="204"/>
      <c r="D40" s="58" t="s">
        <v>142</v>
      </c>
      <c r="E40" s="46"/>
      <c r="F40" s="46">
        <v>129</v>
      </c>
      <c r="G40" s="46"/>
      <c r="H40" s="65">
        <f>SUM(K40:AG40)</f>
        <v>5</v>
      </c>
      <c r="I40" s="38">
        <f>23-COUNTBLANK(K40:AG40)</f>
        <v>1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5</v>
      </c>
    </row>
    <row r="41" spans="1:27" s="89" customFormat="1" ht="12.75" customHeight="1">
      <c r="A41" s="62"/>
      <c r="B41" s="62"/>
      <c r="C41" s="204"/>
      <c r="D41" s="147" t="s">
        <v>308</v>
      </c>
      <c r="E41" s="140"/>
      <c r="F41" s="140" t="s">
        <v>137</v>
      </c>
      <c r="G41" s="141"/>
      <c r="H41" s="65">
        <f>SUM(K41:AG41)</f>
        <v>5</v>
      </c>
      <c r="I41" s="38">
        <f>23-COUNTBLANK(K41:AG41)</f>
        <v>1</v>
      </c>
      <c r="J41" s="141"/>
      <c r="K41" s="141"/>
      <c r="L41" s="141"/>
      <c r="M41" s="141"/>
      <c r="N41" s="141"/>
      <c r="O41" s="141"/>
      <c r="P41" s="140"/>
      <c r="Q41" s="141"/>
      <c r="R41" s="141"/>
      <c r="S41" s="140">
        <v>5</v>
      </c>
      <c r="T41" s="69"/>
      <c r="U41" s="46"/>
      <c r="V41" s="69"/>
      <c r="W41" s="46"/>
      <c r="X41" s="69"/>
      <c r="Y41" s="46"/>
      <c r="Z41" s="69"/>
      <c r="AA41" s="69"/>
    </row>
    <row r="42" spans="1:25" s="89" customFormat="1" ht="12.75" customHeight="1">
      <c r="A42" s="62"/>
      <c r="B42" s="62"/>
      <c r="C42" s="204"/>
      <c r="D42" s="147" t="s">
        <v>175</v>
      </c>
      <c r="E42" s="140"/>
      <c r="F42" s="140">
        <v>97</v>
      </c>
      <c r="G42" s="141"/>
      <c r="H42" s="65">
        <f>SUM(K42:AG42)</f>
        <v>5</v>
      </c>
      <c r="I42" s="38">
        <f>23-COUNTBLANK(K42:AG42)</f>
        <v>1</v>
      </c>
      <c r="J42" s="141"/>
      <c r="K42" s="141"/>
      <c r="L42" s="141"/>
      <c r="M42" s="141"/>
      <c r="N42" s="141"/>
      <c r="O42" s="141"/>
      <c r="P42" s="140"/>
      <c r="Q42" s="141"/>
      <c r="R42" s="141"/>
      <c r="S42" s="140">
        <v>5</v>
      </c>
      <c r="T42" s="69"/>
      <c r="U42" s="46"/>
      <c r="V42" s="141"/>
      <c r="W42" s="141"/>
      <c r="Y42" s="64"/>
    </row>
    <row r="43" spans="1:27" s="69" customFormat="1" ht="12.75">
      <c r="A43" s="62"/>
      <c r="B43" s="62"/>
      <c r="C43" s="204"/>
      <c r="D43" s="58" t="s">
        <v>424</v>
      </c>
      <c r="E43" s="46"/>
      <c r="F43" s="46" t="s">
        <v>425</v>
      </c>
      <c r="G43" s="46"/>
      <c r="H43" s="65">
        <f>SUM(K43:AG43)</f>
        <v>4.5</v>
      </c>
      <c r="I43" s="38">
        <f>23-COUNTBLANK(K43:AG43)</f>
        <v>1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4.5</v>
      </c>
    </row>
    <row r="44" spans="1:27" s="89" customFormat="1" ht="12.75" customHeight="1">
      <c r="A44" s="62"/>
      <c r="B44" s="62"/>
      <c r="C44" s="204"/>
      <c r="D44" s="147" t="s">
        <v>313</v>
      </c>
      <c r="E44" s="140"/>
      <c r="F44" s="140">
        <v>145</v>
      </c>
      <c r="G44" s="141"/>
      <c r="H44" s="65">
        <f>SUM(K44:AG44)</f>
        <v>4</v>
      </c>
      <c r="I44" s="38">
        <f>23-COUNTBLANK(K44:AG44)</f>
        <v>2</v>
      </c>
      <c r="J44" s="141"/>
      <c r="K44" s="141"/>
      <c r="L44" s="141"/>
      <c r="M44" s="141"/>
      <c r="N44" s="141"/>
      <c r="O44" s="141"/>
      <c r="P44" s="140"/>
      <c r="Q44" s="141"/>
      <c r="R44" s="141"/>
      <c r="S44" s="140">
        <v>1</v>
      </c>
      <c r="T44" s="141"/>
      <c r="U44" s="140"/>
      <c r="V44" s="141"/>
      <c r="W44" s="140"/>
      <c r="X44" s="69"/>
      <c r="Y44" s="46"/>
      <c r="Z44" s="69"/>
      <c r="AA44" s="46">
        <v>3</v>
      </c>
    </row>
    <row r="45" spans="1:27" s="89" customFormat="1" ht="12.75" customHeight="1">
      <c r="A45" s="62"/>
      <c r="B45" s="62"/>
      <c r="C45" s="204"/>
      <c r="D45" s="147" t="s">
        <v>314</v>
      </c>
      <c r="E45" s="140" t="s">
        <v>96</v>
      </c>
      <c r="F45" s="140" t="s">
        <v>137</v>
      </c>
      <c r="G45" s="141"/>
      <c r="H45" s="65">
        <f>SUM(K45:AG45)</f>
        <v>4</v>
      </c>
      <c r="I45" s="38">
        <f>23-COUNTBLANK(K45:AG45)</f>
        <v>2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0">
        <v>2</v>
      </c>
      <c r="T45" s="69"/>
      <c r="U45" s="46"/>
      <c r="V45" s="24"/>
      <c r="W45" s="24"/>
      <c r="X45" s="69"/>
      <c r="Y45" s="46"/>
      <c r="Z45" s="69"/>
      <c r="AA45" s="46">
        <v>2</v>
      </c>
    </row>
    <row r="46" spans="1:27" s="89" customFormat="1" ht="12.75" customHeight="1">
      <c r="A46" s="62"/>
      <c r="B46" s="62"/>
      <c r="C46" s="204"/>
      <c r="D46" s="147" t="s">
        <v>115</v>
      </c>
      <c r="E46" s="140"/>
      <c r="F46" s="140">
        <v>130</v>
      </c>
      <c r="G46" s="141"/>
      <c r="H46" s="65">
        <f>SUM(K46:AG46)</f>
        <v>3.5</v>
      </c>
      <c r="I46" s="38">
        <f>23-COUNTBLANK(K46:AG46)</f>
        <v>1</v>
      </c>
      <c r="J46" s="141"/>
      <c r="K46" s="141"/>
      <c r="L46" s="141"/>
      <c r="M46" s="141"/>
      <c r="N46" s="141"/>
      <c r="O46" s="141"/>
      <c r="P46" s="140"/>
      <c r="Q46" s="141"/>
      <c r="R46" s="141"/>
      <c r="S46" s="140">
        <v>3.5</v>
      </c>
      <c r="T46" s="141"/>
      <c r="U46" s="140"/>
      <c r="V46" s="141"/>
      <c r="W46" s="141"/>
      <c r="Y46" s="64"/>
      <c r="Z46" s="69"/>
      <c r="AA46" s="46"/>
    </row>
    <row r="47" spans="1:27" s="89" customFormat="1" ht="12.75" customHeight="1">
      <c r="A47" s="62"/>
      <c r="B47" s="62"/>
      <c r="C47" s="204"/>
      <c r="D47" s="147" t="s">
        <v>311</v>
      </c>
      <c r="E47" s="140"/>
      <c r="F47" s="140" t="s">
        <v>137</v>
      </c>
      <c r="G47" s="141"/>
      <c r="H47" s="65">
        <f>SUM(K47:AG47)</f>
        <v>3.5</v>
      </c>
      <c r="I47" s="38">
        <f>23-COUNTBLANK(K47:AG47)</f>
        <v>1</v>
      </c>
      <c r="J47" s="141"/>
      <c r="K47" s="141"/>
      <c r="L47" s="141"/>
      <c r="M47" s="141"/>
      <c r="N47" s="141"/>
      <c r="O47" s="141"/>
      <c r="P47" s="140"/>
      <c r="Q47" s="141"/>
      <c r="R47" s="141"/>
      <c r="S47" s="140">
        <v>3.5</v>
      </c>
      <c r="T47" s="69"/>
      <c r="U47" s="46"/>
      <c r="V47" s="49"/>
      <c r="W47" s="49"/>
      <c r="X47" s="69"/>
      <c r="Y47" s="46"/>
      <c r="Z47" s="69"/>
      <c r="AA47" s="69"/>
    </row>
    <row r="48" spans="1:25" s="89" customFormat="1" ht="12.75" customHeight="1">
      <c r="A48" s="62"/>
      <c r="B48" s="62"/>
      <c r="C48" s="204"/>
      <c r="D48" s="147" t="s">
        <v>312</v>
      </c>
      <c r="E48" s="140"/>
      <c r="F48" s="140" t="s">
        <v>137</v>
      </c>
      <c r="G48" s="141"/>
      <c r="H48" s="65">
        <f>SUM(K48:AG48)</f>
        <v>3</v>
      </c>
      <c r="I48" s="38">
        <f>23-COUNTBLANK(K48:AG48)</f>
        <v>1</v>
      </c>
      <c r="J48" s="141"/>
      <c r="K48" s="141"/>
      <c r="L48" s="141"/>
      <c r="M48" s="141"/>
      <c r="N48" s="141"/>
      <c r="O48" s="141"/>
      <c r="P48" s="140"/>
      <c r="Q48" s="141"/>
      <c r="R48" s="141"/>
      <c r="S48" s="140">
        <v>3</v>
      </c>
      <c r="T48" s="141"/>
      <c r="U48" s="140"/>
      <c r="V48" s="141"/>
      <c r="W48" s="141"/>
      <c r="Y48" s="64"/>
    </row>
    <row r="49" spans="1:27" s="89" customFormat="1" ht="12.75" customHeight="1">
      <c r="A49" s="62"/>
      <c r="B49" s="62"/>
      <c r="C49" s="204"/>
      <c r="D49" s="147" t="s">
        <v>316</v>
      </c>
      <c r="E49" s="140" t="s">
        <v>96</v>
      </c>
      <c r="F49" s="140" t="s">
        <v>137</v>
      </c>
      <c r="G49" s="141"/>
      <c r="H49" s="65">
        <f>SUM(K49:AG49)</f>
        <v>3</v>
      </c>
      <c r="I49" s="38">
        <f>23-COUNTBLANK(K49:AG49)</f>
        <v>1</v>
      </c>
      <c r="J49" s="141"/>
      <c r="K49" s="141"/>
      <c r="L49" s="141"/>
      <c r="M49" s="141"/>
      <c r="N49" s="141"/>
      <c r="O49" s="141"/>
      <c r="P49" s="140"/>
      <c r="Q49" s="141"/>
      <c r="R49" s="141"/>
      <c r="S49" s="140">
        <v>3</v>
      </c>
      <c r="T49" s="69"/>
      <c r="U49" s="46"/>
      <c r="V49" s="24"/>
      <c r="W49" s="24"/>
      <c r="X49" s="69"/>
      <c r="Y49" s="46"/>
      <c r="Z49" s="69"/>
      <c r="AA49" s="46"/>
    </row>
    <row r="50" spans="1:25" s="89" customFormat="1" ht="12.75" customHeight="1">
      <c r="A50" s="62"/>
      <c r="B50" s="62"/>
      <c r="C50" s="204"/>
      <c r="D50" s="147" t="s">
        <v>113</v>
      </c>
      <c r="E50" s="140"/>
      <c r="F50" s="140">
        <v>81</v>
      </c>
      <c r="G50" s="141"/>
      <c r="H50" s="65">
        <f>SUM(K50:AG50)</f>
        <v>2.5</v>
      </c>
      <c r="I50" s="38">
        <f>23-COUNTBLANK(K50:AG50)</f>
        <v>1</v>
      </c>
      <c r="J50" s="141"/>
      <c r="K50" s="141"/>
      <c r="L50" s="141"/>
      <c r="M50" s="141"/>
      <c r="N50" s="141"/>
      <c r="O50" s="141"/>
      <c r="P50" s="140"/>
      <c r="Q50" s="141"/>
      <c r="R50" s="141"/>
      <c r="S50" s="140">
        <v>2.5</v>
      </c>
      <c r="T50" s="141"/>
      <c r="U50" s="140"/>
      <c r="V50" s="141"/>
      <c r="W50" s="141"/>
      <c r="Y50" s="64"/>
    </row>
    <row r="51" spans="1:27" s="89" customFormat="1" ht="12.75" customHeight="1">
      <c r="A51" s="62"/>
      <c r="B51" s="62"/>
      <c r="C51" s="204"/>
      <c r="D51" s="147" t="s">
        <v>176</v>
      </c>
      <c r="E51" s="140" t="s">
        <v>96</v>
      </c>
      <c r="F51" s="140" t="s">
        <v>137</v>
      </c>
      <c r="G51" s="141"/>
      <c r="H51" s="65">
        <f>SUM(K51:AG51)</f>
        <v>0.5</v>
      </c>
      <c r="I51" s="38">
        <f>23-COUNTBLANK(K51:AG51)</f>
        <v>1</v>
      </c>
      <c r="J51" s="141"/>
      <c r="K51" s="141"/>
      <c r="L51" s="141"/>
      <c r="M51" s="141"/>
      <c r="N51" s="141"/>
      <c r="O51" s="141"/>
      <c r="P51" s="140"/>
      <c r="Q51" s="141"/>
      <c r="R51" s="141"/>
      <c r="S51" s="140">
        <v>0.5</v>
      </c>
      <c r="T51" s="69"/>
      <c r="U51" s="46"/>
      <c r="V51" s="46"/>
      <c r="W51" s="46"/>
      <c r="X51" s="69"/>
      <c r="Y51" s="46"/>
      <c r="Z51" s="69"/>
      <c r="AA51" s="46"/>
    </row>
    <row r="52" spans="1:27" s="89" customFormat="1" ht="12.75" customHeight="1">
      <c r="A52" s="62"/>
      <c r="B52" s="62"/>
      <c r="C52" s="204"/>
      <c r="D52" s="147" t="s">
        <v>315</v>
      </c>
      <c r="E52" s="140" t="s">
        <v>96</v>
      </c>
      <c r="F52" s="140" t="s">
        <v>137</v>
      </c>
      <c r="G52" s="141"/>
      <c r="H52" s="65">
        <f>SUM(K52:AG52)</f>
        <v>0</v>
      </c>
      <c r="I52" s="38">
        <f>23-COUNTBLANK(K52:AG52)</f>
        <v>1</v>
      </c>
      <c r="J52" s="141"/>
      <c r="K52" s="141"/>
      <c r="L52" s="141"/>
      <c r="M52" s="141"/>
      <c r="N52" s="141"/>
      <c r="O52" s="141"/>
      <c r="P52" s="141"/>
      <c r="Q52" s="141"/>
      <c r="R52" s="141"/>
      <c r="S52" s="140">
        <v>0</v>
      </c>
      <c r="T52" s="69"/>
      <c r="U52" s="46"/>
      <c r="V52" s="24"/>
      <c r="W52" s="24"/>
      <c r="X52" s="69"/>
      <c r="Y52" s="46"/>
      <c r="Z52" s="69"/>
      <c r="AA52" s="46"/>
    </row>
    <row r="53" spans="2:22" ht="12.75" customHeight="1">
      <c r="B53" s="23"/>
      <c r="C53" s="167"/>
      <c r="D53" s="8"/>
      <c r="E53" s="40"/>
      <c r="F53" s="9"/>
      <c r="G53" s="9"/>
      <c r="H53" s="81"/>
      <c r="I53" s="82"/>
      <c r="J53" s="9"/>
      <c r="V53" s="9"/>
    </row>
    <row r="54" spans="1:32" s="70" customFormat="1" ht="12.75">
      <c r="A54" s="62" t="s">
        <v>18</v>
      </c>
      <c r="B54" s="154">
        <f>SUM(H54:H62)</f>
        <v>431</v>
      </c>
      <c r="C54" s="168">
        <f>SUM(I54:I62)</f>
        <v>22</v>
      </c>
      <c r="D54" s="23" t="s">
        <v>38</v>
      </c>
      <c r="E54" s="46"/>
      <c r="F54" s="24">
        <v>200</v>
      </c>
      <c r="G54" s="24"/>
      <c r="H54" s="65">
        <f>SUM(K54:AG54)</f>
        <v>175.5</v>
      </c>
      <c r="I54" s="38">
        <f>23-COUNTBLANK(K54:AG54)</f>
        <v>6</v>
      </c>
      <c r="J54" s="69"/>
      <c r="K54" s="46">
        <v>27.5</v>
      </c>
      <c r="L54" s="69"/>
      <c r="M54" s="46">
        <v>22.5</v>
      </c>
      <c r="N54" s="69"/>
      <c r="O54" s="69"/>
      <c r="P54" s="69"/>
      <c r="Q54" s="46">
        <v>50</v>
      </c>
      <c r="R54" s="69"/>
      <c r="S54" s="46">
        <v>16.5</v>
      </c>
      <c r="T54" s="69"/>
      <c r="U54" s="46">
        <v>24</v>
      </c>
      <c r="V54" s="69"/>
      <c r="W54" s="46"/>
      <c r="X54" s="69"/>
      <c r="Y54" s="46">
        <v>35</v>
      </c>
      <c r="Z54" s="69"/>
      <c r="AA54" s="46"/>
      <c r="AB54" s="69"/>
      <c r="AC54" s="69"/>
      <c r="AD54" s="69"/>
      <c r="AE54" s="69"/>
      <c r="AF54" s="69"/>
    </row>
    <row r="55" spans="1:32" s="70" customFormat="1" ht="12.75">
      <c r="A55" s="62"/>
      <c r="B55" s="62"/>
      <c r="C55" s="204"/>
      <c r="D55" s="23" t="s">
        <v>220</v>
      </c>
      <c r="E55" s="46"/>
      <c r="F55" s="24">
        <v>129</v>
      </c>
      <c r="G55" s="24"/>
      <c r="H55" s="65">
        <f>SUM(K55:AG55)</f>
        <v>54.5</v>
      </c>
      <c r="I55" s="38">
        <f>23-COUNTBLANK(K55:AG55)</f>
        <v>3</v>
      </c>
      <c r="J55" s="24"/>
      <c r="K55" s="24"/>
      <c r="L55" s="24"/>
      <c r="M55" s="24"/>
      <c r="N55" s="24"/>
      <c r="O55" s="24"/>
      <c r="P55" s="24"/>
      <c r="Q55" s="46">
        <v>30</v>
      </c>
      <c r="R55" s="69"/>
      <c r="S55" s="46"/>
      <c r="T55" s="69"/>
      <c r="U55" s="46">
        <v>12</v>
      </c>
      <c r="V55" s="69"/>
      <c r="W55" s="46">
        <v>12.5</v>
      </c>
      <c r="X55" s="69"/>
      <c r="Y55" s="46"/>
      <c r="Z55" s="69"/>
      <c r="AA55" s="46"/>
      <c r="AB55" s="69"/>
      <c r="AC55" s="69"/>
      <c r="AD55" s="69"/>
      <c r="AE55" s="69"/>
      <c r="AF55" s="69"/>
    </row>
    <row r="56" spans="1:32" s="70" customFormat="1" ht="12.75">
      <c r="A56" s="62"/>
      <c r="B56" s="62"/>
      <c r="C56" s="204"/>
      <c r="D56" s="23" t="s">
        <v>172</v>
      </c>
      <c r="E56" s="46"/>
      <c r="F56" s="46">
        <v>209</v>
      </c>
      <c r="G56" s="46"/>
      <c r="H56" s="65">
        <f>SUM(K56:AG56)</f>
        <v>52.5</v>
      </c>
      <c r="I56" s="38">
        <f>23-COUNTBLANK(K56:AG56)</f>
        <v>2</v>
      </c>
      <c r="J56" s="69"/>
      <c r="K56" s="46">
        <v>22.5</v>
      </c>
      <c r="L56" s="69"/>
      <c r="M56" s="46"/>
      <c r="N56" s="69"/>
      <c r="O56" s="69"/>
      <c r="P56" s="69"/>
      <c r="Q56" s="46"/>
      <c r="R56" s="69"/>
      <c r="S56" s="46"/>
      <c r="T56" s="69"/>
      <c r="U56" s="46"/>
      <c r="V56" s="69"/>
      <c r="W56" s="46">
        <v>30</v>
      </c>
      <c r="X56" s="69"/>
      <c r="Y56" s="46"/>
      <c r="Z56" s="69"/>
      <c r="AA56" s="46"/>
      <c r="AB56" s="69"/>
      <c r="AC56" s="69"/>
      <c r="AD56" s="69"/>
      <c r="AE56" s="69"/>
      <c r="AF56" s="69"/>
    </row>
    <row r="57" spans="1:32" s="70" customFormat="1" ht="12.75">
      <c r="A57" s="62"/>
      <c r="B57" s="62"/>
      <c r="C57" s="204"/>
      <c r="D57" s="23" t="s">
        <v>125</v>
      </c>
      <c r="E57" s="46"/>
      <c r="F57" s="24">
        <v>156</v>
      </c>
      <c r="G57" s="24"/>
      <c r="H57" s="65">
        <f>SUM(K57:AG57)</f>
        <v>49</v>
      </c>
      <c r="I57" s="38">
        <f>23-COUNTBLANK(K57:AG57)</f>
        <v>4</v>
      </c>
      <c r="J57" s="69"/>
      <c r="K57" s="46">
        <v>27.5</v>
      </c>
      <c r="L57" s="69"/>
      <c r="M57" s="46"/>
      <c r="N57" s="69"/>
      <c r="O57" s="69"/>
      <c r="P57" s="69"/>
      <c r="Q57" s="46"/>
      <c r="R57" s="69"/>
      <c r="S57" s="46">
        <v>1.5</v>
      </c>
      <c r="T57" s="69"/>
      <c r="U57" s="46">
        <v>10</v>
      </c>
      <c r="V57" s="69"/>
      <c r="W57" s="46">
        <v>10</v>
      </c>
      <c r="X57" s="69"/>
      <c r="Y57" s="46"/>
      <c r="Z57" s="69"/>
      <c r="AA57" s="46"/>
      <c r="AB57" s="69"/>
      <c r="AC57" s="69"/>
      <c r="AD57" s="69"/>
      <c r="AE57" s="69"/>
      <c r="AF57" s="69"/>
    </row>
    <row r="58" spans="1:32" s="70" customFormat="1" ht="12.75">
      <c r="A58" s="62"/>
      <c r="B58" s="62"/>
      <c r="C58" s="204"/>
      <c r="D58" s="58" t="s">
        <v>89</v>
      </c>
      <c r="E58" s="46"/>
      <c r="F58" s="46">
        <v>118</v>
      </c>
      <c r="G58" s="46"/>
      <c r="H58" s="65">
        <f>SUM(K58:AG58)</f>
        <v>29.5</v>
      </c>
      <c r="I58" s="38">
        <f>23-COUNTBLANK(K58:AG58)</f>
        <v>2</v>
      </c>
      <c r="J58" s="69"/>
      <c r="K58" s="46">
        <v>17.5</v>
      </c>
      <c r="L58" s="69"/>
      <c r="M58" s="46"/>
      <c r="N58" s="69"/>
      <c r="O58" s="46"/>
      <c r="P58" s="69"/>
      <c r="Q58" s="46"/>
      <c r="R58" s="69"/>
      <c r="S58" s="46"/>
      <c r="T58" s="69"/>
      <c r="U58" s="46">
        <v>12</v>
      </c>
      <c r="V58" s="24"/>
      <c r="W58" s="24"/>
      <c r="X58" s="69"/>
      <c r="Y58" s="46"/>
      <c r="Z58" s="69"/>
      <c r="AA58" s="46"/>
      <c r="AB58" s="69"/>
      <c r="AC58" s="69"/>
      <c r="AD58" s="69"/>
      <c r="AE58" s="69"/>
      <c r="AF58" s="69"/>
    </row>
    <row r="59" spans="1:32" s="70" customFormat="1" ht="12.75">
      <c r="A59" s="62"/>
      <c r="B59" s="62"/>
      <c r="C59" s="204"/>
      <c r="D59" s="23" t="s">
        <v>395</v>
      </c>
      <c r="E59" s="46"/>
      <c r="F59" s="24">
        <v>144</v>
      </c>
      <c r="G59" s="24"/>
      <c r="H59" s="65">
        <f>SUM(K59:AG59)</f>
        <v>25</v>
      </c>
      <c r="I59" s="38">
        <f>23-COUNTBLANK(K59:AG59)</f>
        <v>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71"/>
      <c r="Y59" s="46">
        <v>25</v>
      </c>
      <c r="Z59" s="69"/>
      <c r="AA59" s="46"/>
      <c r="AB59" s="69"/>
      <c r="AC59" s="69"/>
      <c r="AD59" s="69"/>
      <c r="AE59" s="69"/>
      <c r="AF59" s="69"/>
    </row>
    <row r="60" spans="1:32" s="70" customFormat="1" ht="12.75" customHeight="1">
      <c r="A60" s="62"/>
      <c r="B60" s="62"/>
      <c r="C60" s="204"/>
      <c r="D60" s="23" t="s">
        <v>400</v>
      </c>
      <c r="E60" s="46"/>
      <c r="F60" s="24">
        <v>132</v>
      </c>
      <c r="G60" s="24"/>
      <c r="H60" s="65">
        <f>SUM(K60:AG60)</f>
        <v>20</v>
      </c>
      <c r="I60" s="38">
        <f>23-COUNTBLANK(K60:AG60)</f>
        <v>1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71"/>
      <c r="Y60" s="46">
        <v>20</v>
      </c>
      <c r="Z60" s="69"/>
      <c r="AA60" s="46"/>
      <c r="AB60" s="69"/>
      <c r="AC60" s="69"/>
      <c r="AD60" s="69"/>
      <c r="AE60" s="69"/>
      <c r="AF60" s="69"/>
    </row>
    <row r="61" spans="1:34" s="47" customFormat="1" ht="12.75">
      <c r="A61" s="62"/>
      <c r="B61" s="62"/>
      <c r="C61" s="204"/>
      <c r="D61" s="58" t="s">
        <v>191</v>
      </c>
      <c r="E61" s="58"/>
      <c r="F61" s="46">
        <v>105</v>
      </c>
      <c r="G61" s="24"/>
      <c r="H61" s="65">
        <f>SUM(K61:AG61)</f>
        <v>20</v>
      </c>
      <c r="I61" s="38">
        <f>23-COUNTBLANK(K61:AG61)</f>
        <v>2</v>
      </c>
      <c r="J61" s="24"/>
      <c r="K61" s="24">
        <v>5</v>
      </c>
      <c r="L61" s="24"/>
      <c r="M61" s="36">
        <v>15</v>
      </c>
      <c r="N61" s="58"/>
      <c r="O61" s="36"/>
      <c r="P61" s="46"/>
      <c r="Q61" s="24"/>
      <c r="R61" s="58"/>
      <c r="S61" s="36"/>
      <c r="T61" s="69"/>
      <c r="U61" s="46"/>
      <c r="V61" s="24"/>
      <c r="W61" s="24"/>
      <c r="X61" s="69"/>
      <c r="Y61" s="46"/>
      <c r="Z61" s="69"/>
      <c r="AA61" s="69"/>
      <c r="AB61" s="58"/>
      <c r="AC61" s="46"/>
      <c r="AD61" s="58"/>
      <c r="AE61" s="46"/>
      <c r="AF61" s="58"/>
      <c r="AG61" s="46"/>
      <c r="AH61" s="58"/>
    </row>
    <row r="62" spans="1:32" s="70" customFormat="1" ht="12.75">
      <c r="A62" s="62"/>
      <c r="B62" s="62"/>
      <c r="C62" s="204"/>
      <c r="D62" s="58" t="s">
        <v>213</v>
      </c>
      <c r="E62" s="58"/>
      <c r="F62" s="46">
        <v>147</v>
      </c>
      <c r="G62" s="69"/>
      <c r="H62" s="65">
        <f>SUM(K62:AG62)</f>
        <v>5</v>
      </c>
      <c r="I62" s="38">
        <f>23-COUNTBLANK(K62:AG62)</f>
        <v>1</v>
      </c>
      <c r="J62" s="46"/>
      <c r="K62" s="46"/>
      <c r="L62" s="46"/>
      <c r="M62" s="46">
        <v>5</v>
      </c>
      <c r="N62" s="69"/>
      <c r="O62" s="69"/>
      <c r="P62" s="69"/>
      <c r="Q62" s="46"/>
      <c r="R62" s="69"/>
      <c r="S62" s="46"/>
      <c r="T62" s="141"/>
      <c r="U62" s="140"/>
      <c r="V62" s="141"/>
      <c r="W62" s="140"/>
      <c r="X62" s="89"/>
      <c r="Y62" s="64"/>
      <c r="Z62" s="89"/>
      <c r="AA62" s="64"/>
      <c r="AB62" s="69"/>
      <c r="AC62" s="69"/>
      <c r="AD62" s="69"/>
      <c r="AE62" s="69"/>
      <c r="AF62" s="69"/>
    </row>
    <row r="63" spans="2:22" ht="12.75" customHeight="1">
      <c r="B63" s="23"/>
      <c r="C63" s="167"/>
      <c r="D63" s="8"/>
      <c r="E63" s="40"/>
      <c r="F63" s="9"/>
      <c r="G63" s="9"/>
      <c r="H63" s="81"/>
      <c r="I63" s="82"/>
      <c r="J63" s="9"/>
      <c r="V63" s="9"/>
    </row>
    <row r="64" spans="1:32" s="70" customFormat="1" ht="12.75">
      <c r="A64" s="62" t="s">
        <v>37</v>
      </c>
      <c r="B64" s="154">
        <f>SUM(H64:H70)</f>
        <v>375.5</v>
      </c>
      <c r="C64" s="168">
        <f>SUM(I64:I70)</f>
        <v>21</v>
      </c>
      <c r="D64" s="23" t="s">
        <v>208</v>
      </c>
      <c r="E64" s="46"/>
      <c r="F64" s="24" t="s">
        <v>279</v>
      </c>
      <c r="G64" s="24"/>
      <c r="H64" s="65">
        <f>SUM(K64:AG64)</f>
        <v>133</v>
      </c>
      <c r="I64" s="38">
        <f>23-COUNTBLANK(K64:AG64)</f>
        <v>5</v>
      </c>
      <c r="J64" s="24"/>
      <c r="K64" s="24"/>
      <c r="L64" s="69"/>
      <c r="M64" s="46">
        <v>25</v>
      </c>
      <c r="N64" s="69"/>
      <c r="O64" s="69"/>
      <c r="P64" s="69"/>
      <c r="Q64" s="46">
        <v>40</v>
      </c>
      <c r="R64" s="69"/>
      <c r="S64" s="46"/>
      <c r="T64" s="69"/>
      <c r="U64" s="46">
        <v>18</v>
      </c>
      <c r="V64" s="69"/>
      <c r="W64" s="46">
        <v>20</v>
      </c>
      <c r="X64" s="69"/>
      <c r="Y64" s="46">
        <v>30</v>
      </c>
      <c r="Z64" s="69"/>
      <c r="AA64" s="69"/>
      <c r="AB64" s="69"/>
      <c r="AC64" s="69"/>
      <c r="AD64" s="69"/>
      <c r="AE64" s="69"/>
      <c r="AF64" s="69"/>
    </row>
    <row r="65" spans="1:32" s="70" customFormat="1" ht="12.75">
      <c r="A65" s="62"/>
      <c r="B65" s="62"/>
      <c r="C65" s="204"/>
      <c r="D65" s="48" t="s">
        <v>108</v>
      </c>
      <c r="E65" s="64"/>
      <c r="F65" s="24">
        <v>131</v>
      </c>
      <c r="G65" s="24"/>
      <c r="H65" s="65">
        <f>SUM(K65:AG65)</f>
        <v>89.5</v>
      </c>
      <c r="I65" s="38">
        <f>23-COUNTBLANK(K65:AG65)</f>
        <v>9</v>
      </c>
      <c r="J65" s="69"/>
      <c r="K65" s="46">
        <v>12.5</v>
      </c>
      <c r="L65" s="69"/>
      <c r="M65" s="46">
        <v>12.5</v>
      </c>
      <c r="N65" s="69"/>
      <c r="O65" s="46">
        <v>1</v>
      </c>
      <c r="P65" s="69"/>
      <c r="Q65" s="46">
        <v>15</v>
      </c>
      <c r="R65" s="69"/>
      <c r="S65" s="46">
        <v>8.5</v>
      </c>
      <c r="T65" s="69"/>
      <c r="U65" s="46">
        <v>4</v>
      </c>
      <c r="V65" s="69"/>
      <c r="W65" s="46">
        <v>7.5</v>
      </c>
      <c r="X65" s="69"/>
      <c r="Y65" s="46">
        <v>25</v>
      </c>
      <c r="Z65" s="69"/>
      <c r="AA65" s="46">
        <v>3.5</v>
      </c>
      <c r="AB65" s="69"/>
      <c r="AC65" s="69"/>
      <c r="AD65" s="69"/>
      <c r="AE65" s="69"/>
      <c r="AF65" s="69"/>
    </row>
    <row r="66" spans="1:32" s="70" customFormat="1" ht="12.75">
      <c r="A66" s="62"/>
      <c r="B66" s="62"/>
      <c r="C66" s="204"/>
      <c r="D66" s="23" t="s">
        <v>224</v>
      </c>
      <c r="E66" s="46"/>
      <c r="F66" s="24">
        <v>184</v>
      </c>
      <c r="G66" s="24"/>
      <c r="H66" s="65">
        <f>SUM(K66:AG66)</f>
        <v>38</v>
      </c>
      <c r="I66" s="38">
        <f>23-COUNTBLANK(K66:AG66)</f>
        <v>3</v>
      </c>
      <c r="J66" s="24"/>
      <c r="K66" s="24"/>
      <c r="L66" s="24"/>
      <c r="M66" s="24"/>
      <c r="N66" s="24"/>
      <c r="O66" s="24"/>
      <c r="P66" s="24"/>
      <c r="Q66" s="46">
        <v>25</v>
      </c>
      <c r="R66" s="69"/>
      <c r="S66" s="46">
        <v>6</v>
      </c>
      <c r="T66" s="69"/>
      <c r="U66" s="46"/>
      <c r="V66" s="24"/>
      <c r="W66" s="24"/>
      <c r="X66" s="69"/>
      <c r="Y66" s="46"/>
      <c r="Z66" s="69"/>
      <c r="AA66" s="46">
        <v>7</v>
      </c>
      <c r="AB66" s="69"/>
      <c r="AC66" s="69"/>
      <c r="AD66" s="69"/>
      <c r="AE66" s="69"/>
      <c r="AF66" s="69"/>
    </row>
    <row r="67" spans="1:32" s="70" customFormat="1" ht="12.75">
      <c r="A67" s="62"/>
      <c r="B67" s="62"/>
      <c r="C67" s="204"/>
      <c r="D67" s="48" t="s">
        <v>122</v>
      </c>
      <c r="E67" s="64"/>
      <c r="F67" s="49">
        <v>144</v>
      </c>
      <c r="G67" s="49"/>
      <c r="H67" s="65">
        <f>SUM(K67:AG67)</f>
        <v>35</v>
      </c>
      <c r="I67" s="38">
        <f>23-COUNTBLANK(K67:AG67)</f>
        <v>1</v>
      </c>
      <c r="J67" s="49"/>
      <c r="K67" s="49"/>
      <c r="L67" s="49"/>
      <c r="M67" s="49"/>
      <c r="N67" s="49"/>
      <c r="O67" s="49"/>
      <c r="P67" s="49"/>
      <c r="Q67" s="46">
        <v>35</v>
      </c>
      <c r="R67" s="69"/>
      <c r="S67" s="46"/>
      <c r="T67" s="69"/>
      <c r="U67" s="46"/>
      <c r="V67" s="24"/>
      <c r="W67" s="24"/>
      <c r="X67" s="69"/>
      <c r="Y67" s="46"/>
      <c r="Z67" s="69"/>
      <c r="AA67" s="46"/>
      <c r="AB67" s="69"/>
      <c r="AC67" s="69"/>
      <c r="AD67" s="69"/>
      <c r="AE67" s="69"/>
      <c r="AF67" s="69"/>
    </row>
    <row r="68" spans="1:32" s="70" customFormat="1" ht="12.75">
      <c r="A68" s="62"/>
      <c r="B68" s="62"/>
      <c r="C68" s="204"/>
      <c r="D68" s="23" t="s">
        <v>267</v>
      </c>
      <c r="E68" s="46"/>
      <c r="F68" s="24" t="s">
        <v>408</v>
      </c>
      <c r="G68" s="24"/>
      <c r="H68" s="65">
        <f>SUM(K68:AG68)</f>
        <v>35</v>
      </c>
      <c r="I68" s="38">
        <f>23-COUNTBLANK(K68:AG68)</f>
        <v>1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71"/>
      <c r="Y68" s="46">
        <v>35</v>
      </c>
      <c r="Z68" s="69"/>
      <c r="AA68" s="46"/>
      <c r="AB68" s="69"/>
      <c r="AC68" s="69"/>
      <c r="AD68" s="69"/>
      <c r="AE68" s="69"/>
      <c r="AF68" s="69"/>
    </row>
    <row r="69" spans="1:32" s="70" customFormat="1" ht="12.75">
      <c r="A69" s="62"/>
      <c r="B69" s="62"/>
      <c r="C69" s="204"/>
      <c r="D69" s="23" t="s">
        <v>36</v>
      </c>
      <c r="E69" s="46"/>
      <c r="F69" s="24">
        <v>192</v>
      </c>
      <c r="G69" s="24"/>
      <c r="H69" s="65">
        <f>SUM(K69:AG69)</f>
        <v>30</v>
      </c>
      <c r="I69" s="38">
        <f>23-COUNTBLANK(K69:AG69)</f>
        <v>1</v>
      </c>
      <c r="J69" s="24"/>
      <c r="K69" s="24"/>
      <c r="L69" s="24"/>
      <c r="M69" s="24"/>
      <c r="N69" s="24"/>
      <c r="O69" s="24"/>
      <c r="P69" s="24"/>
      <c r="Q69" s="46">
        <v>30</v>
      </c>
      <c r="R69" s="69"/>
      <c r="S69" s="46"/>
      <c r="T69" s="69"/>
      <c r="U69" s="46"/>
      <c r="V69" s="24"/>
      <c r="W69" s="24"/>
      <c r="X69" s="69"/>
      <c r="Y69" s="46"/>
      <c r="Z69" s="69"/>
      <c r="AA69" s="46"/>
      <c r="AB69" s="69"/>
      <c r="AC69" s="69"/>
      <c r="AD69" s="69"/>
      <c r="AE69" s="69"/>
      <c r="AF69" s="69"/>
    </row>
    <row r="70" spans="1:32" s="70" customFormat="1" ht="12.75">
      <c r="A70" s="62"/>
      <c r="B70" s="62"/>
      <c r="C70" s="204"/>
      <c r="D70" s="48" t="s">
        <v>143</v>
      </c>
      <c r="E70" s="46"/>
      <c r="F70" s="49">
        <v>170</v>
      </c>
      <c r="G70" s="49"/>
      <c r="H70" s="65">
        <f>SUM(K70:AG70)</f>
        <v>15</v>
      </c>
      <c r="I70" s="38">
        <f>23-COUNTBLANK(K70:AG70)</f>
        <v>1</v>
      </c>
      <c r="J70" s="49"/>
      <c r="K70" s="49"/>
      <c r="L70" s="69"/>
      <c r="M70" s="46">
        <v>15</v>
      </c>
      <c r="N70" s="69"/>
      <c r="O70" s="69"/>
      <c r="P70" s="69"/>
      <c r="Q70" s="46"/>
      <c r="R70" s="69"/>
      <c r="S70" s="46"/>
      <c r="T70" s="69"/>
      <c r="U70" s="46"/>
      <c r="V70" s="49"/>
      <c r="W70" s="49"/>
      <c r="X70" s="69"/>
      <c r="Y70" s="46"/>
      <c r="Z70" s="69"/>
      <c r="AA70" s="46"/>
      <c r="AB70" s="69"/>
      <c r="AC70" s="69"/>
      <c r="AD70" s="69"/>
      <c r="AE70" s="69"/>
      <c r="AF70" s="69"/>
    </row>
    <row r="71" spans="2:22" ht="12.75" customHeight="1">
      <c r="B71" s="23"/>
      <c r="C71" s="167"/>
      <c r="D71" s="8"/>
      <c r="E71" s="40"/>
      <c r="F71" s="9"/>
      <c r="G71" s="9"/>
      <c r="H71" s="81"/>
      <c r="I71" s="82"/>
      <c r="J71" s="9"/>
      <c r="V71" s="9"/>
    </row>
    <row r="72" spans="1:32" s="70" customFormat="1" ht="12.75">
      <c r="A72" s="62" t="s">
        <v>28</v>
      </c>
      <c r="B72" s="154">
        <f>SUM(H72:H78)</f>
        <v>308.5</v>
      </c>
      <c r="C72" s="168">
        <f>SUM(I72:I78)</f>
        <v>19</v>
      </c>
      <c r="D72" s="48" t="s">
        <v>27</v>
      </c>
      <c r="E72" s="64"/>
      <c r="F72" s="24">
        <v>126</v>
      </c>
      <c r="G72" s="24"/>
      <c r="H72" s="65">
        <f>SUM(K72:AG72)</f>
        <v>128.5</v>
      </c>
      <c r="I72" s="38">
        <f>23-COUNTBLANK(K72:AG72)</f>
        <v>7</v>
      </c>
      <c r="J72" s="69"/>
      <c r="K72" s="46">
        <v>17.5</v>
      </c>
      <c r="L72" s="69"/>
      <c r="M72" s="46">
        <v>15</v>
      </c>
      <c r="N72" s="69"/>
      <c r="O72" s="69"/>
      <c r="P72" s="69"/>
      <c r="Q72" s="46">
        <v>25</v>
      </c>
      <c r="R72" s="69"/>
      <c r="S72" s="46">
        <v>11</v>
      </c>
      <c r="T72" s="69"/>
      <c r="U72" s="46"/>
      <c r="V72" s="69"/>
      <c r="W72" s="46">
        <v>20</v>
      </c>
      <c r="X72" s="69"/>
      <c r="Y72" s="46">
        <v>35</v>
      </c>
      <c r="Z72" s="69"/>
      <c r="AA72" s="46">
        <v>5</v>
      </c>
      <c r="AB72" s="69"/>
      <c r="AC72" s="69"/>
      <c r="AD72" s="69"/>
      <c r="AE72" s="69"/>
      <c r="AF72" s="69"/>
    </row>
    <row r="73" spans="1:32" s="70" customFormat="1" ht="12.75">
      <c r="A73" s="203"/>
      <c r="B73" s="178"/>
      <c r="C73" s="205"/>
      <c r="D73" s="23" t="s">
        <v>149</v>
      </c>
      <c r="E73" s="46"/>
      <c r="F73" s="46">
        <v>179</v>
      </c>
      <c r="G73" s="46"/>
      <c r="H73" s="65">
        <f>SUM(K73:AG73)</f>
        <v>103</v>
      </c>
      <c r="I73" s="38">
        <f>23-COUNTBLANK(K73:AG73)</f>
        <v>5</v>
      </c>
      <c r="J73" s="69"/>
      <c r="K73" s="46">
        <v>15</v>
      </c>
      <c r="L73" s="69"/>
      <c r="M73" s="46">
        <v>25</v>
      </c>
      <c r="N73" s="69"/>
      <c r="O73" s="69"/>
      <c r="P73" s="69"/>
      <c r="Q73" s="46">
        <v>25</v>
      </c>
      <c r="R73" s="69"/>
      <c r="S73" s="46"/>
      <c r="T73" s="69"/>
      <c r="U73" s="46">
        <v>18</v>
      </c>
      <c r="V73" s="69"/>
      <c r="W73" s="46">
        <v>20</v>
      </c>
      <c r="X73" s="69"/>
      <c r="Y73" s="46"/>
      <c r="Z73" s="69"/>
      <c r="AA73" s="46"/>
      <c r="AB73" s="69"/>
      <c r="AC73" s="69"/>
      <c r="AD73" s="69"/>
      <c r="AE73" s="69"/>
      <c r="AF73" s="69"/>
    </row>
    <row r="74" spans="1:32" s="70" customFormat="1" ht="12.75">
      <c r="A74" s="62"/>
      <c r="B74" s="62"/>
      <c r="C74" s="204"/>
      <c r="D74" s="23" t="s">
        <v>91</v>
      </c>
      <c r="E74" s="46"/>
      <c r="F74" s="46">
        <v>104</v>
      </c>
      <c r="G74" s="46"/>
      <c r="H74" s="65">
        <f>SUM(K74:AG74)</f>
        <v>40</v>
      </c>
      <c r="I74" s="38">
        <f>23-COUNTBLANK(K74:AG74)</f>
        <v>2</v>
      </c>
      <c r="J74" s="46"/>
      <c r="K74" s="46"/>
      <c r="L74" s="46"/>
      <c r="M74" s="46"/>
      <c r="N74" s="46"/>
      <c r="O74" s="46"/>
      <c r="P74" s="46"/>
      <c r="Q74" s="46">
        <v>30</v>
      </c>
      <c r="R74" s="69"/>
      <c r="S74" s="46"/>
      <c r="T74" s="69"/>
      <c r="U74" s="46">
        <v>10</v>
      </c>
      <c r="V74" s="69"/>
      <c r="W74" s="46"/>
      <c r="X74" s="69"/>
      <c r="Y74" s="46"/>
      <c r="Z74" s="69"/>
      <c r="AA74" s="69"/>
      <c r="AB74" s="69"/>
      <c r="AC74" s="69"/>
      <c r="AD74" s="69"/>
      <c r="AE74" s="69"/>
      <c r="AF74" s="69"/>
    </row>
    <row r="75" spans="1:32" s="70" customFormat="1" ht="12.75">
      <c r="A75" s="62"/>
      <c r="B75" s="62"/>
      <c r="C75" s="204"/>
      <c r="D75" s="58" t="s">
        <v>81</v>
      </c>
      <c r="E75" s="69"/>
      <c r="F75" s="46">
        <v>127</v>
      </c>
      <c r="G75" s="46"/>
      <c r="H75" s="65">
        <f>SUM(K75:AG75)</f>
        <v>14</v>
      </c>
      <c r="I75" s="38">
        <f>23-COUNTBLANK(K75:AG75)</f>
        <v>1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>
        <v>14</v>
      </c>
      <c r="V75" s="46"/>
      <c r="W75" s="46"/>
      <c r="X75" s="69"/>
      <c r="Y75" s="46"/>
      <c r="Z75" s="89"/>
      <c r="AA75" s="64"/>
      <c r="AB75" s="69"/>
      <c r="AC75" s="69"/>
      <c r="AD75" s="69"/>
      <c r="AE75" s="69"/>
      <c r="AF75" s="69"/>
    </row>
    <row r="76" spans="1:32" s="70" customFormat="1" ht="12.75">
      <c r="A76" s="62"/>
      <c r="B76" s="62"/>
      <c r="C76" s="204"/>
      <c r="D76" s="23" t="s">
        <v>147</v>
      </c>
      <c r="E76" s="23"/>
      <c r="F76" s="24">
        <v>129</v>
      </c>
      <c r="G76" s="24"/>
      <c r="H76" s="65">
        <f>SUM(K76:AG76)</f>
        <v>10</v>
      </c>
      <c r="I76" s="38">
        <f>23-COUNTBLANK(K76:AG76)</f>
        <v>1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46">
        <v>10</v>
      </c>
      <c r="V76" s="141"/>
      <c r="W76" s="141"/>
      <c r="X76" s="89"/>
      <c r="Y76" s="64"/>
      <c r="Z76" s="69"/>
      <c r="AA76" s="46"/>
      <c r="AB76" s="69"/>
      <c r="AC76" s="69"/>
      <c r="AD76" s="69"/>
      <c r="AE76" s="69"/>
      <c r="AF76" s="69"/>
    </row>
    <row r="77" spans="1:32" s="70" customFormat="1" ht="12.75">
      <c r="A77" s="62"/>
      <c r="B77" s="62"/>
      <c r="C77" s="204"/>
      <c r="D77" s="23" t="s">
        <v>63</v>
      </c>
      <c r="E77" s="46"/>
      <c r="F77" s="24">
        <v>100</v>
      </c>
      <c r="G77" s="69"/>
      <c r="H77" s="65">
        <f>SUM(K77:AG77)</f>
        <v>9</v>
      </c>
      <c r="I77" s="38">
        <f>23-COUNTBLANK(K77:AG77)</f>
        <v>2</v>
      </c>
      <c r="J77" s="46"/>
      <c r="K77" s="46"/>
      <c r="L77" s="46"/>
      <c r="M77" s="46">
        <v>5</v>
      </c>
      <c r="N77" s="69"/>
      <c r="O77" s="46"/>
      <c r="P77" s="69"/>
      <c r="Q77" s="46"/>
      <c r="R77" s="69"/>
      <c r="S77" s="46"/>
      <c r="T77" s="69"/>
      <c r="U77" s="46">
        <v>4</v>
      </c>
      <c r="V77" s="24"/>
      <c r="W77" s="24"/>
      <c r="X77" s="69"/>
      <c r="Y77" s="46"/>
      <c r="Z77" s="69"/>
      <c r="AA77" s="69"/>
      <c r="AB77" s="69"/>
      <c r="AC77" s="69"/>
      <c r="AD77" s="69"/>
      <c r="AE77" s="69"/>
      <c r="AF77" s="69"/>
    </row>
    <row r="78" spans="1:32" s="70" customFormat="1" ht="12.75">
      <c r="A78" s="62"/>
      <c r="B78" s="62"/>
      <c r="C78" s="204"/>
      <c r="D78" s="58" t="s">
        <v>341</v>
      </c>
      <c r="E78" s="69"/>
      <c r="F78" s="46">
        <v>87</v>
      </c>
      <c r="G78" s="46"/>
      <c r="H78" s="65">
        <f>SUM(K78:AG78)</f>
        <v>4</v>
      </c>
      <c r="I78" s="38">
        <f>23-COUNTBLANK(K78:AG78)</f>
        <v>1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>
        <v>4</v>
      </c>
      <c r="V78" s="24"/>
      <c r="W78" s="24"/>
      <c r="X78" s="69"/>
      <c r="Y78" s="46"/>
      <c r="Z78" s="69"/>
      <c r="AA78" s="69"/>
      <c r="AB78" s="69"/>
      <c r="AC78" s="69"/>
      <c r="AD78" s="69"/>
      <c r="AE78" s="69"/>
      <c r="AF78" s="69"/>
    </row>
    <row r="79" spans="2:22" ht="12.75" customHeight="1">
      <c r="B79" s="23"/>
      <c r="C79" s="167"/>
      <c r="D79" s="8"/>
      <c r="E79" s="40"/>
      <c r="F79" s="9"/>
      <c r="G79" s="9"/>
      <c r="H79" s="81"/>
      <c r="I79" s="82"/>
      <c r="J79" s="9"/>
      <c r="V79" s="9"/>
    </row>
    <row r="80" spans="1:31" s="70" customFormat="1" ht="12.75">
      <c r="A80" s="62" t="s">
        <v>278</v>
      </c>
      <c r="B80" s="154">
        <f>SUM(H80:H84)</f>
        <v>181</v>
      </c>
      <c r="C80" s="168">
        <f>SUM(I80:I84)</f>
        <v>16</v>
      </c>
      <c r="D80" s="23" t="s">
        <v>354</v>
      </c>
      <c r="E80" s="46" t="s">
        <v>96</v>
      </c>
      <c r="F80" s="24">
        <v>85</v>
      </c>
      <c r="G80" s="24"/>
      <c r="H80" s="65">
        <f>SUM(K80:AG80)</f>
        <v>112</v>
      </c>
      <c r="I80" s="38">
        <f>23-COUNTBLANK(K80:AG80)</f>
        <v>8</v>
      </c>
      <c r="J80" s="69"/>
      <c r="K80" s="46">
        <v>5</v>
      </c>
      <c r="L80" s="69"/>
      <c r="M80" s="46">
        <v>10</v>
      </c>
      <c r="N80" s="69"/>
      <c r="O80" s="46"/>
      <c r="P80" s="69"/>
      <c r="Q80" s="46">
        <v>10</v>
      </c>
      <c r="R80" s="69"/>
      <c r="S80" s="46">
        <v>9.5</v>
      </c>
      <c r="T80" s="69"/>
      <c r="U80" s="46">
        <v>14</v>
      </c>
      <c r="V80" s="69"/>
      <c r="W80" s="46">
        <v>15</v>
      </c>
      <c r="X80" s="69"/>
      <c r="Y80" s="46">
        <v>45</v>
      </c>
      <c r="Z80" s="69"/>
      <c r="AA80" s="46">
        <v>3.5</v>
      </c>
      <c r="AB80" s="69"/>
      <c r="AC80" s="69"/>
      <c r="AD80" s="69"/>
      <c r="AE80" s="69"/>
    </row>
    <row r="81" spans="1:27" s="89" customFormat="1" ht="12.75" customHeight="1">
      <c r="A81" s="62"/>
      <c r="B81" s="62"/>
      <c r="C81" s="204"/>
      <c r="D81" s="147" t="s">
        <v>165</v>
      </c>
      <c r="E81" s="140" t="s">
        <v>96</v>
      </c>
      <c r="F81" s="140">
        <v>106</v>
      </c>
      <c r="G81" s="141"/>
      <c r="H81" s="65">
        <f>SUM(K81:AG81)</f>
        <v>51.5</v>
      </c>
      <c r="I81" s="38">
        <f>23-COUNTBLANK(K81:AG81)</f>
        <v>4</v>
      </c>
      <c r="J81" s="141"/>
      <c r="K81" s="141"/>
      <c r="L81" s="141"/>
      <c r="M81" s="141"/>
      <c r="N81" s="141"/>
      <c r="O81" s="141"/>
      <c r="P81" s="140"/>
      <c r="Q81" s="141"/>
      <c r="R81" s="141"/>
      <c r="S81" s="140">
        <v>9.5</v>
      </c>
      <c r="T81" s="69"/>
      <c r="U81" s="46">
        <v>8</v>
      </c>
      <c r="V81" s="24"/>
      <c r="W81" s="24"/>
      <c r="X81" s="69"/>
      <c r="Y81" s="46">
        <v>30</v>
      </c>
      <c r="Z81" s="69"/>
      <c r="AA81" s="46">
        <v>4</v>
      </c>
    </row>
    <row r="82" spans="1:31" s="70" customFormat="1" ht="12.75">
      <c r="A82" s="62"/>
      <c r="B82" s="62"/>
      <c r="C82" s="204"/>
      <c r="D82" s="23" t="s">
        <v>211</v>
      </c>
      <c r="E82" s="46" t="s">
        <v>96</v>
      </c>
      <c r="F82" s="24" t="s">
        <v>137</v>
      </c>
      <c r="G82" s="69"/>
      <c r="H82" s="65">
        <f>SUM(K82:AG82)</f>
        <v>13</v>
      </c>
      <c r="I82" s="38">
        <f>23-COUNTBLANK(K82:AG82)</f>
        <v>2</v>
      </c>
      <c r="J82" s="46"/>
      <c r="K82" s="46"/>
      <c r="L82" s="46"/>
      <c r="M82" s="46">
        <v>10</v>
      </c>
      <c r="N82" s="69"/>
      <c r="O82" s="46"/>
      <c r="P82" s="69"/>
      <c r="Q82" s="46"/>
      <c r="R82" s="69"/>
      <c r="S82" s="46">
        <v>3</v>
      </c>
      <c r="T82" s="69"/>
      <c r="U82" s="46"/>
      <c r="V82" s="69"/>
      <c r="W82" s="46"/>
      <c r="X82" s="69"/>
      <c r="Y82" s="46"/>
      <c r="Z82" s="69"/>
      <c r="AA82" s="46"/>
      <c r="AB82" s="69"/>
      <c r="AC82" s="69"/>
      <c r="AD82" s="69"/>
      <c r="AE82" s="69"/>
    </row>
    <row r="83" spans="1:27" s="89" customFormat="1" ht="12.75" customHeight="1">
      <c r="A83" s="62"/>
      <c r="B83" s="62"/>
      <c r="C83" s="204"/>
      <c r="D83" s="147" t="s">
        <v>317</v>
      </c>
      <c r="E83" s="140" t="s">
        <v>96</v>
      </c>
      <c r="F83" s="140" t="s">
        <v>137</v>
      </c>
      <c r="G83" s="141"/>
      <c r="H83" s="65">
        <f>SUM(K83:AG83)</f>
        <v>4.5</v>
      </c>
      <c r="I83" s="38">
        <f>23-COUNTBLANK(K83:AG83)</f>
        <v>1</v>
      </c>
      <c r="J83" s="141"/>
      <c r="K83" s="141"/>
      <c r="L83" s="141"/>
      <c r="M83" s="141"/>
      <c r="N83" s="141"/>
      <c r="O83" s="141"/>
      <c r="P83" s="140"/>
      <c r="Q83" s="141"/>
      <c r="R83" s="141"/>
      <c r="S83" s="140">
        <v>4.5</v>
      </c>
      <c r="T83" s="69"/>
      <c r="U83" s="46"/>
      <c r="V83" s="24"/>
      <c r="W83" s="24"/>
      <c r="X83" s="69"/>
      <c r="Y83" s="46"/>
      <c r="Z83" s="69"/>
      <c r="AA83" s="46"/>
    </row>
    <row r="84" spans="1:31" s="70" customFormat="1" ht="12.75">
      <c r="A84" s="62"/>
      <c r="B84" s="62"/>
      <c r="C84" s="204"/>
      <c r="D84" s="23" t="s">
        <v>151</v>
      </c>
      <c r="E84" s="46" t="s">
        <v>96</v>
      </c>
      <c r="F84" s="24">
        <v>62</v>
      </c>
      <c r="G84" s="69"/>
      <c r="H84" s="65">
        <f>SUM(K84:AG84)</f>
        <v>0</v>
      </c>
      <c r="I84" s="38">
        <f>23-COUNTBLANK(K84:AG84)</f>
        <v>1</v>
      </c>
      <c r="J84" s="46"/>
      <c r="K84" s="46"/>
      <c r="L84" s="46"/>
      <c r="M84" s="46">
        <v>0</v>
      </c>
      <c r="N84" s="69"/>
      <c r="O84" s="46"/>
      <c r="P84" s="69"/>
      <c r="Q84" s="46"/>
      <c r="R84" s="69"/>
      <c r="S84" s="46"/>
      <c r="T84" s="69"/>
      <c r="U84" s="46"/>
      <c r="V84" s="46"/>
      <c r="W84" s="46"/>
      <c r="X84" s="69"/>
      <c r="Y84" s="46"/>
      <c r="Z84" s="69"/>
      <c r="AA84" s="46"/>
      <c r="AB84" s="69"/>
      <c r="AC84" s="69"/>
      <c r="AD84" s="69"/>
      <c r="AE84" s="69"/>
    </row>
    <row r="85" spans="2:22" ht="12.75" customHeight="1">
      <c r="B85" s="23"/>
      <c r="C85" s="167"/>
      <c r="D85" s="8"/>
      <c r="E85" s="40"/>
      <c r="F85" s="9"/>
      <c r="G85" s="9"/>
      <c r="H85" s="81"/>
      <c r="I85" s="82"/>
      <c r="J85" s="9"/>
      <c r="V85" s="9"/>
    </row>
    <row r="86" spans="1:32" s="70" customFormat="1" ht="12.75">
      <c r="A86" s="62" t="s">
        <v>24</v>
      </c>
      <c r="B86" s="154">
        <f>SUM(H86:H89)</f>
        <v>174.5</v>
      </c>
      <c r="C86" s="168">
        <f>SUM(I86:I89)</f>
        <v>7</v>
      </c>
      <c r="D86" s="48" t="s">
        <v>80</v>
      </c>
      <c r="E86" s="46"/>
      <c r="F86" s="49">
        <v>152</v>
      </c>
      <c r="G86" s="49"/>
      <c r="H86" s="65">
        <f>SUM(K86:AG86)</f>
        <v>89.5</v>
      </c>
      <c r="I86" s="38">
        <f>23-COUNTBLANK(K86:AG86)</f>
        <v>4</v>
      </c>
      <c r="J86" s="69"/>
      <c r="K86" s="46">
        <v>17.5</v>
      </c>
      <c r="L86" s="69"/>
      <c r="M86" s="46">
        <v>25</v>
      </c>
      <c r="N86" s="69"/>
      <c r="O86" s="69"/>
      <c r="P86" s="69"/>
      <c r="Q86" s="46"/>
      <c r="R86" s="69"/>
      <c r="S86" s="46"/>
      <c r="T86" s="69"/>
      <c r="U86" s="46">
        <v>12</v>
      </c>
      <c r="V86" s="69"/>
      <c r="W86" s="46"/>
      <c r="X86" s="69"/>
      <c r="Y86" s="46">
        <v>35</v>
      </c>
      <c r="Z86" s="69"/>
      <c r="AA86" s="46"/>
      <c r="AB86" s="69"/>
      <c r="AC86" s="69"/>
      <c r="AD86" s="69"/>
      <c r="AE86" s="69"/>
      <c r="AF86" s="69"/>
    </row>
    <row r="87" spans="1:32" s="70" customFormat="1" ht="12.75">
      <c r="A87" s="62"/>
      <c r="B87" s="62"/>
      <c r="C87" s="204"/>
      <c r="D87" s="23" t="s">
        <v>144</v>
      </c>
      <c r="E87" s="46"/>
      <c r="F87" s="24">
        <v>137</v>
      </c>
      <c r="G87" s="24"/>
      <c r="H87" s="65">
        <f>SUM(K87:AG87)</f>
        <v>40</v>
      </c>
      <c r="I87" s="38">
        <f>23-COUNTBLANK(K87:AG87)</f>
        <v>1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71"/>
      <c r="Y87" s="46">
        <v>40</v>
      </c>
      <c r="Z87" s="69"/>
      <c r="AA87" s="46"/>
      <c r="AB87" s="69"/>
      <c r="AC87" s="69"/>
      <c r="AD87" s="69"/>
      <c r="AE87" s="69"/>
      <c r="AF87" s="69"/>
    </row>
    <row r="88" spans="1:32" s="70" customFormat="1" ht="12.75">
      <c r="A88" s="62"/>
      <c r="B88" s="62"/>
      <c r="C88" s="204"/>
      <c r="D88" s="23" t="s">
        <v>109</v>
      </c>
      <c r="E88" s="46"/>
      <c r="F88" s="46">
        <v>107</v>
      </c>
      <c r="G88" s="46"/>
      <c r="H88" s="65">
        <f>SUM(K88:AG88)</f>
        <v>30</v>
      </c>
      <c r="I88" s="38">
        <f>23-COUNTBLANK(K88:AG88)</f>
        <v>1</v>
      </c>
      <c r="J88" s="46"/>
      <c r="K88" s="46"/>
      <c r="L88" s="46"/>
      <c r="M88" s="46"/>
      <c r="N88" s="46"/>
      <c r="O88" s="46"/>
      <c r="P88" s="46"/>
      <c r="Q88" s="46">
        <v>30</v>
      </c>
      <c r="R88" s="69"/>
      <c r="S88" s="46"/>
      <c r="T88" s="69"/>
      <c r="U88" s="46"/>
      <c r="V88" s="24"/>
      <c r="W88" s="24"/>
      <c r="X88" s="69"/>
      <c r="Y88" s="46"/>
      <c r="Z88" s="69"/>
      <c r="AA88" s="69"/>
      <c r="AB88" s="69"/>
      <c r="AC88" s="69"/>
      <c r="AD88" s="69"/>
      <c r="AE88" s="69"/>
      <c r="AF88" s="69"/>
    </row>
    <row r="89" spans="1:32" s="70" customFormat="1" ht="12.75">
      <c r="A89" s="62"/>
      <c r="B89" s="62"/>
      <c r="C89" s="204"/>
      <c r="D89" s="23" t="s">
        <v>90</v>
      </c>
      <c r="E89" s="46"/>
      <c r="F89" s="24">
        <v>104</v>
      </c>
      <c r="G89" s="24"/>
      <c r="H89" s="65">
        <f>SUM(K89:AG89)</f>
        <v>15</v>
      </c>
      <c r="I89" s="38">
        <f>23-COUNTBLANK(K89:AG89)</f>
        <v>1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71"/>
      <c r="Y89" s="46">
        <v>15</v>
      </c>
      <c r="Z89" s="69"/>
      <c r="AA89" s="69"/>
      <c r="AB89" s="69"/>
      <c r="AC89" s="69"/>
      <c r="AD89" s="69"/>
      <c r="AE89" s="69"/>
      <c r="AF89" s="69"/>
    </row>
    <row r="90" spans="2:22" ht="12.75" customHeight="1">
      <c r="B90" s="23"/>
      <c r="C90" s="167"/>
      <c r="D90" s="8"/>
      <c r="E90" s="40"/>
      <c r="F90" s="9"/>
      <c r="G90" s="9"/>
      <c r="H90" s="81"/>
      <c r="I90" s="82"/>
      <c r="J90" s="9"/>
      <c r="V90" s="9"/>
    </row>
    <row r="91" spans="1:32" s="70" customFormat="1" ht="12.75">
      <c r="A91" s="62" t="s">
        <v>107</v>
      </c>
      <c r="B91" s="154">
        <f>SUM(H91:H97)</f>
        <v>154</v>
      </c>
      <c r="C91" s="168">
        <f>SUM(I91:I97)</f>
        <v>10</v>
      </c>
      <c r="D91" s="48" t="s">
        <v>120</v>
      </c>
      <c r="E91" s="64"/>
      <c r="F91" s="49">
        <v>124</v>
      </c>
      <c r="G91" s="49"/>
      <c r="H91" s="65">
        <f>SUM(K91:AG91)</f>
        <v>42</v>
      </c>
      <c r="I91" s="38">
        <f>23-COUNTBLANK(K91:AG91)</f>
        <v>2</v>
      </c>
      <c r="J91" s="49"/>
      <c r="K91" s="49"/>
      <c r="L91" s="49"/>
      <c r="M91" s="69"/>
      <c r="N91" s="46"/>
      <c r="O91" s="46">
        <v>2</v>
      </c>
      <c r="P91" s="69"/>
      <c r="Q91" s="46">
        <v>40</v>
      </c>
      <c r="R91" s="69"/>
      <c r="S91" s="46"/>
      <c r="T91" s="69"/>
      <c r="U91" s="46"/>
      <c r="V91" s="24"/>
      <c r="W91" s="24"/>
      <c r="X91" s="69"/>
      <c r="Y91" s="46"/>
      <c r="Z91" s="69"/>
      <c r="AA91" s="46"/>
      <c r="AB91" s="69"/>
      <c r="AC91" s="69"/>
      <c r="AD91" s="69"/>
      <c r="AE91" s="69"/>
      <c r="AF91" s="69"/>
    </row>
    <row r="92" spans="1:32" s="70" customFormat="1" ht="12.75">
      <c r="A92" s="62"/>
      <c r="B92" s="62"/>
      <c r="C92" s="204"/>
      <c r="D92" s="23" t="s">
        <v>106</v>
      </c>
      <c r="E92" s="23"/>
      <c r="F92" s="24">
        <v>123</v>
      </c>
      <c r="G92" s="24"/>
      <c r="H92" s="65">
        <f>SUM(K92:AG92)</f>
        <v>35</v>
      </c>
      <c r="I92" s="38">
        <f>23-COUNTBLANK(K92:AG92)</f>
        <v>2</v>
      </c>
      <c r="J92" s="24"/>
      <c r="K92" s="24"/>
      <c r="L92" s="24"/>
      <c r="M92" s="69"/>
      <c r="N92" s="46"/>
      <c r="O92" s="46">
        <v>5</v>
      </c>
      <c r="P92" s="69"/>
      <c r="Q92" s="46"/>
      <c r="R92" s="69"/>
      <c r="S92" s="46"/>
      <c r="T92" s="69"/>
      <c r="U92" s="46"/>
      <c r="V92" s="49"/>
      <c r="W92" s="49"/>
      <c r="X92" s="69"/>
      <c r="Y92" s="46">
        <v>30</v>
      </c>
      <c r="Z92" s="69"/>
      <c r="AA92" s="46"/>
      <c r="AB92" s="69"/>
      <c r="AC92" s="69"/>
      <c r="AD92" s="69"/>
      <c r="AE92" s="69"/>
      <c r="AF92" s="69"/>
    </row>
    <row r="93" spans="1:32" s="70" customFormat="1" ht="12.75">
      <c r="A93" s="62"/>
      <c r="B93" s="62"/>
      <c r="C93" s="204"/>
      <c r="D93" s="48" t="s">
        <v>403</v>
      </c>
      <c r="E93" s="64"/>
      <c r="F93" s="24">
        <v>116</v>
      </c>
      <c r="G93" s="24"/>
      <c r="H93" s="65">
        <f>SUM(K93:AG93)</f>
        <v>35</v>
      </c>
      <c r="I93" s="38">
        <f>23-COUNTBLANK(K93:AG93)</f>
        <v>1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71"/>
      <c r="Y93" s="46">
        <v>35</v>
      </c>
      <c r="Z93" s="69"/>
      <c r="AA93" s="46"/>
      <c r="AB93" s="69"/>
      <c r="AC93" s="69"/>
      <c r="AD93" s="69"/>
      <c r="AE93" s="69"/>
      <c r="AF93" s="69"/>
    </row>
    <row r="94" spans="1:32" s="70" customFormat="1" ht="12.75">
      <c r="A94" s="62"/>
      <c r="B94" s="62"/>
      <c r="C94" s="204"/>
      <c r="D94" s="23" t="s">
        <v>214</v>
      </c>
      <c r="E94" s="23"/>
      <c r="F94" s="24">
        <v>115</v>
      </c>
      <c r="G94" s="24"/>
      <c r="H94" s="65">
        <f>SUM(K94:AG94)</f>
        <v>29</v>
      </c>
      <c r="I94" s="38">
        <f>23-COUNTBLANK(K94:AG94)</f>
        <v>2</v>
      </c>
      <c r="J94" s="24"/>
      <c r="K94" s="24"/>
      <c r="L94" s="24"/>
      <c r="M94" s="69"/>
      <c r="N94" s="46"/>
      <c r="O94" s="46">
        <v>4</v>
      </c>
      <c r="P94" s="69"/>
      <c r="Q94" s="46"/>
      <c r="R94" s="69"/>
      <c r="S94" s="46"/>
      <c r="T94" s="69"/>
      <c r="U94" s="46"/>
      <c r="V94" s="141"/>
      <c r="W94" s="141"/>
      <c r="X94" s="89"/>
      <c r="Y94" s="64">
        <v>25</v>
      </c>
      <c r="Z94" s="69"/>
      <c r="AA94" s="46"/>
      <c r="AB94" s="69"/>
      <c r="AC94" s="69"/>
      <c r="AD94" s="69"/>
      <c r="AE94" s="69"/>
      <c r="AF94" s="69"/>
    </row>
    <row r="95" spans="1:32" s="70" customFormat="1" ht="12.75">
      <c r="A95" s="62"/>
      <c r="B95" s="62"/>
      <c r="C95" s="204"/>
      <c r="D95" s="23" t="s">
        <v>65</v>
      </c>
      <c r="E95" s="46"/>
      <c r="F95" s="24">
        <v>101</v>
      </c>
      <c r="G95" s="24"/>
      <c r="H95" s="65">
        <f>SUM(K95:AG95)</f>
        <v>10</v>
      </c>
      <c r="I95" s="38">
        <f>23-COUNTBLANK(K95:AG95)</f>
        <v>1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71"/>
      <c r="Y95" s="46">
        <v>10</v>
      </c>
      <c r="Z95" s="69"/>
      <c r="AA95" s="69"/>
      <c r="AB95" s="69"/>
      <c r="AC95" s="69"/>
      <c r="AD95" s="69"/>
      <c r="AE95" s="69"/>
      <c r="AF95" s="69"/>
    </row>
    <row r="96" spans="1:32" s="70" customFormat="1" ht="12.75">
      <c r="A96" s="62"/>
      <c r="B96" s="62"/>
      <c r="C96" s="204"/>
      <c r="D96" s="48" t="s">
        <v>215</v>
      </c>
      <c r="E96" s="58"/>
      <c r="F96" s="49">
        <v>93</v>
      </c>
      <c r="G96" s="49"/>
      <c r="H96" s="65">
        <f>SUM(K96:AG96)</f>
        <v>2</v>
      </c>
      <c r="I96" s="38">
        <f>23-COUNTBLANK(K96:AG96)</f>
        <v>1</v>
      </c>
      <c r="J96" s="49"/>
      <c r="K96" s="49"/>
      <c r="L96" s="49"/>
      <c r="M96" s="69"/>
      <c r="N96" s="46"/>
      <c r="O96" s="46">
        <v>2</v>
      </c>
      <c r="P96" s="69"/>
      <c r="Q96" s="46"/>
      <c r="R96" s="69"/>
      <c r="S96" s="46"/>
      <c r="T96" s="141"/>
      <c r="U96" s="140"/>
      <c r="V96" s="141"/>
      <c r="W96" s="141"/>
      <c r="X96" s="69"/>
      <c r="Y96" s="46"/>
      <c r="Z96" s="69"/>
      <c r="AA96" s="69"/>
      <c r="AB96" s="69"/>
      <c r="AC96" s="69"/>
      <c r="AD96" s="69"/>
      <c r="AE96" s="69"/>
      <c r="AF96" s="69"/>
    </row>
    <row r="97" spans="1:32" s="70" customFormat="1" ht="12.75">
      <c r="A97" s="62"/>
      <c r="B97" s="62"/>
      <c r="C97" s="204"/>
      <c r="D97" s="23" t="s">
        <v>216</v>
      </c>
      <c r="E97" s="23"/>
      <c r="F97" s="24">
        <v>67</v>
      </c>
      <c r="G97" s="24"/>
      <c r="H97" s="65">
        <f>SUM(K97:AG97)</f>
        <v>1</v>
      </c>
      <c r="I97" s="38">
        <f>23-COUNTBLANK(K97:AG97)</f>
        <v>1</v>
      </c>
      <c r="J97" s="24"/>
      <c r="K97" s="24"/>
      <c r="L97" s="24"/>
      <c r="M97" s="69"/>
      <c r="N97" s="46"/>
      <c r="O97" s="46">
        <v>1</v>
      </c>
      <c r="P97" s="69"/>
      <c r="Q97" s="46"/>
      <c r="R97" s="69"/>
      <c r="S97" s="46"/>
      <c r="T97" s="141"/>
      <c r="U97" s="140"/>
      <c r="V97" s="24"/>
      <c r="W97" s="24"/>
      <c r="X97" s="69"/>
      <c r="Y97" s="46"/>
      <c r="Z97" s="69"/>
      <c r="AA97" s="69"/>
      <c r="AB97" s="69"/>
      <c r="AC97" s="69"/>
      <c r="AD97" s="69"/>
      <c r="AE97" s="69"/>
      <c r="AF97" s="69"/>
    </row>
    <row r="98" spans="2:22" ht="12.75" customHeight="1">
      <c r="B98" s="23"/>
      <c r="C98" s="167"/>
      <c r="D98" s="8"/>
      <c r="E98" s="40"/>
      <c r="F98" s="9"/>
      <c r="G98" s="9"/>
      <c r="H98" s="81"/>
      <c r="I98" s="82"/>
      <c r="J98" s="9"/>
      <c r="V98" s="9"/>
    </row>
    <row r="99" spans="1:32" s="70" customFormat="1" ht="12.75">
      <c r="A99" s="62" t="s">
        <v>160</v>
      </c>
      <c r="B99" s="154">
        <f>SUM(H99:H102)</f>
        <v>127.5</v>
      </c>
      <c r="C99" s="168">
        <f>SUM(I99:I102)</f>
        <v>7</v>
      </c>
      <c r="D99" s="23" t="s">
        <v>110</v>
      </c>
      <c r="E99" s="46"/>
      <c r="F99" s="24">
        <v>100</v>
      </c>
      <c r="G99" s="24"/>
      <c r="H99" s="65">
        <f>SUM(K99:AG99)</f>
        <v>57.5</v>
      </c>
      <c r="I99" s="38">
        <f>23-COUNTBLANK(K99:AG99)</f>
        <v>3</v>
      </c>
      <c r="J99" s="69"/>
      <c r="K99" s="46">
        <v>12.5</v>
      </c>
      <c r="L99" s="69"/>
      <c r="M99" s="46">
        <v>15</v>
      </c>
      <c r="N99" s="69"/>
      <c r="O99" s="46"/>
      <c r="P99" s="69"/>
      <c r="Q99" s="46"/>
      <c r="R99" s="69"/>
      <c r="S99" s="46"/>
      <c r="T99" s="69"/>
      <c r="U99" s="46"/>
      <c r="V99" s="24"/>
      <c r="W99" s="24"/>
      <c r="X99" s="69"/>
      <c r="Y99" s="46">
        <v>30</v>
      </c>
      <c r="Z99" s="69"/>
      <c r="AA99" s="69"/>
      <c r="AB99" s="69"/>
      <c r="AC99" s="69"/>
      <c r="AD99" s="69"/>
      <c r="AE99" s="69"/>
      <c r="AF99" s="69"/>
    </row>
    <row r="100" spans="1:32" s="70" customFormat="1" ht="12.75">
      <c r="A100" s="62"/>
      <c r="B100" s="62"/>
      <c r="C100" s="204"/>
      <c r="D100" s="48" t="s">
        <v>166</v>
      </c>
      <c r="E100" s="64"/>
      <c r="F100" s="49">
        <v>134</v>
      </c>
      <c r="G100" s="49"/>
      <c r="H100" s="65">
        <f>SUM(K100:AG100)</f>
        <v>40</v>
      </c>
      <c r="I100" s="38">
        <f>23-COUNTBLANK(K100:AG100)</f>
        <v>2</v>
      </c>
      <c r="J100" s="69"/>
      <c r="K100" s="46">
        <v>20</v>
      </c>
      <c r="L100" s="69"/>
      <c r="M100" s="46"/>
      <c r="N100" s="69"/>
      <c r="O100" s="46"/>
      <c r="P100" s="69"/>
      <c r="Q100" s="46"/>
      <c r="R100" s="69"/>
      <c r="S100" s="46"/>
      <c r="T100" s="69"/>
      <c r="U100" s="46"/>
      <c r="V100" s="24"/>
      <c r="W100" s="24"/>
      <c r="X100" s="69"/>
      <c r="Y100" s="46">
        <v>20</v>
      </c>
      <c r="Z100" s="69"/>
      <c r="AA100" s="46"/>
      <c r="AB100" s="69"/>
      <c r="AC100" s="69"/>
      <c r="AD100" s="69"/>
      <c r="AE100" s="69"/>
      <c r="AF100" s="69"/>
    </row>
    <row r="101" spans="1:32" s="70" customFormat="1" ht="12.75">
      <c r="A101" s="62"/>
      <c r="B101" s="62"/>
      <c r="C101" s="204"/>
      <c r="D101" s="23" t="s">
        <v>405</v>
      </c>
      <c r="E101" s="46"/>
      <c r="F101" s="24" t="s">
        <v>406</v>
      </c>
      <c r="G101" s="24"/>
      <c r="H101" s="65">
        <f>SUM(K101:AG101)</f>
        <v>25</v>
      </c>
      <c r="I101" s="38">
        <f>23-COUNTBLANK(K101:AG101)</f>
        <v>1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71"/>
      <c r="Y101" s="46">
        <v>25</v>
      </c>
      <c r="Z101" s="69"/>
      <c r="AA101" s="46"/>
      <c r="AB101" s="69"/>
      <c r="AC101" s="69"/>
      <c r="AD101" s="69"/>
      <c r="AE101" s="69"/>
      <c r="AF101" s="69"/>
    </row>
    <row r="102" spans="1:32" s="70" customFormat="1" ht="12.75">
      <c r="A102" s="62"/>
      <c r="B102" s="62"/>
      <c r="C102" s="204"/>
      <c r="D102" s="23" t="s">
        <v>173</v>
      </c>
      <c r="E102" s="46"/>
      <c r="F102" s="24">
        <v>144</v>
      </c>
      <c r="G102" s="24"/>
      <c r="H102" s="65">
        <f>SUM(K102:AG102)</f>
        <v>5</v>
      </c>
      <c r="I102" s="38">
        <f>23-COUNTBLANK(K102:AG102)</f>
        <v>1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71"/>
      <c r="Y102" s="46">
        <v>5</v>
      </c>
      <c r="Z102" s="69"/>
      <c r="AA102" s="46"/>
      <c r="AB102" s="69"/>
      <c r="AC102" s="69"/>
      <c r="AD102" s="69"/>
      <c r="AE102" s="69"/>
      <c r="AF102" s="69"/>
    </row>
    <row r="103" spans="2:22" ht="12.75" customHeight="1">
      <c r="B103" s="23"/>
      <c r="C103" s="167"/>
      <c r="D103" s="8"/>
      <c r="E103" s="40"/>
      <c r="F103" s="9"/>
      <c r="G103" s="9"/>
      <c r="H103" s="81"/>
      <c r="I103" s="82"/>
      <c r="J103" s="9"/>
      <c r="V103" s="9"/>
    </row>
    <row r="104" spans="1:32" s="70" customFormat="1" ht="12.75">
      <c r="A104" s="62" t="s">
        <v>70</v>
      </c>
      <c r="B104" s="154">
        <f>SUM(H104:H106)</f>
        <v>125</v>
      </c>
      <c r="C104" s="168">
        <f>SUM(I104:I106)</f>
        <v>5</v>
      </c>
      <c r="D104" s="58" t="s">
        <v>136</v>
      </c>
      <c r="E104" s="58"/>
      <c r="F104" s="24">
        <v>127</v>
      </c>
      <c r="G104" s="24"/>
      <c r="H104" s="65">
        <f>SUM(K104:AG104)</f>
        <v>60</v>
      </c>
      <c r="I104" s="38">
        <f>23-COUNTBLANK(K104:AG104)</f>
        <v>2</v>
      </c>
      <c r="J104" s="24"/>
      <c r="K104" s="24"/>
      <c r="L104" s="24"/>
      <c r="M104" s="24"/>
      <c r="N104" s="24"/>
      <c r="O104" s="24"/>
      <c r="P104" s="24"/>
      <c r="Q104" s="46">
        <v>40</v>
      </c>
      <c r="R104" s="69"/>
      <c r="S104" s="46"/>
      <c r="T104" s="69"/>
      <c r="U104" s="46"/>
      <c r="V104" s="24"/>
      <c r="W104" s="24"/>
      <c r="X104" s="69"/>
      <c r="Y104" s="46">
        <v>20</v>
      </c>
      <c r="Z104" s="69"/>
      <c r="AA104" s="46"/>
      <c r="AB104" s="69"/>
      <c r="AC104" s="69"/>
      <c r="AD104" s="69"/>
      <c r="AE104" s="69"/>
      <c r="AF104" s="69"/>
    </row>
    <row r="105" spans="1:32" s="70" customFormat="1" ht="12.75">
      <c r="A105" s="62"/>
      <c r="B105" s="62"/>
      <c r="C105" s="204"/>
      <c r="D105" s="23" t="s">
        <v>92</v>
      </c>
      <c r="E105" s="46"/>
      <c r="F105" s="24">
        <v>109</v>
      </c>
      <c r="G105" s="69"/>
      <c r="H105" s="65">
        <f>SUM(K105:AG105)</f>
        <v>47.5</v>
      </c>
      <c r="I105" s="38">
        <f>23-COUNTBLANK(K105:AG105)</f>
        <v>2</v>
      </c>
      <c r="J105" s="46"/>
      <c r="K105" s="46"/>
      <c r="L105" s="46"/>
      <c r="M105" s="46">
        <v>17.5</v>
      </c>
      <c r="N105" s="69"/>
      <c r="O105" s="46"/>
      <c r="P105" s="69"/>
      <c r="Q105" s="46"/>
      <c r="R105" s="69"/>
      <c r="S105" s="46"/>
      <c r="T105" s="69"/>
      <c r="U105" s="46"/>
      <c r="V105" s="24"/>
      <c r="W105" s="24"/>
      <c r="X105" s="69"/>
      <c r="Y105" s="46">
        <v>30</v>
      </c>
      <c r="Z105" s="69"/>
      <c r="AA105" s="69"/>
      <c r="AB105" s="69"/>
      <c r="AC105" s="69"/>
      <c r="AD105" s="69"/>
      <c r="AE105" s="69"/>
      <c r="AF105" s="69"/>
    </row>
    <row r="106" spans="1:32" s="70" customFormat="1" ht="12.75">
      <c r="A106" s="62"/>
      <c r="B106" s="62"/>
      <c r="C106" s="204"/>
      <c r="D106" s="58" t="s">
        <v>210</v>
      </c>
      <c r="E106" s="46"/>
      <c r="F106" s="46">
        <v>112</v>
      </c>
      <c r="G106" s="69"/>
      <c r="H106" s="65">
        <f>SUM(K106:AG106)</f>
        <v>17.5</v>
      </c>
      <c r="I106" s="38">
        <f>23-COUNTBLANK(K106:AG106)</f>
        <v>1</v>
      </c>
      <c r="J106" s="46"/>
      <c r="K106" s="46"/>
      <c r="L106" s="46"/>
      <c r="M106" s="46">
        <v>17.5</v>
      </c>
      <c r="N106" s="69"/>
      <c r="O106" s="46"/>
      <c r="P106" s="69"/>
      <c r="Q106" s="46"/>
      <c r="R106" s="69"/>
      <c r="S106" s="46"/>
      <c r="T106" s="69"/>
      <c r="U106" s="46"/>
      <c r="V106" s="46"/>
      <c r="W106" s="46"/>
      <c r="X106" s="69"/>
      <c r="Y106" s="46"/>
      <c r="Z106" s="69"/>
      <c r="AA106" s="46"/>
      <c r="AB106" s="69"/>
      <c r="AC106" s="69"/>
      <c r="AD106" s="69"/>
      <c r="AE106" s="69"/>
      <c r="AF106" s="69"/>
    </row>
    <row r="107" spans="2:22" ht="12.75" customHeight="1">
      <c r="B107" s="23"/>
      <c r="C107" s="167"/>
      <c r="D107" s="8"/>
      <c r="E107" s="40"/>
      <c r="F107" s="9"/>
      <c r="G107" s="9"/>
      <c r="H107" s="81"/>
      <c r="I107" s="82"/>
      <c r="J107" s="9"/>
      <c r="V107" s="9"/>
    </row>
    <row r="108" spans="1:32" s="70" customFormat="1" ht="12.75">
      <c r="A108" s="62" t="s">
        <v>43</v>
      </c>
      <c r="B108" s="154">
        <f>SUM(H108:H109)</f>
        <v>111</v>
      </c>
      <c r="C108" s="168">
        <f>SUM(I108:I109)</f>
        <v>10</v>
      </c>
      <c r="D108" s="23" t="s">
        <v>42</v>
      </c>
      <c r="E108" s="46"/>
      <c r="F108" s="24">
        <v>140</v>
      </c>
      <c r="G108" s="24"/>
      <c r="H108" s="65">
        <f>SUM(K108:AG108)</f>
        <v>58.5</v>
      </c>
      <c r="I108" s="38">
        <f>23-COUNTBLANK(K108:AG108)</f>
        <v>5</v>
      </c>
      <c r="J108" s="69"/>
      <c r="K108" s="46">
        <v>5</v>
      </c>
      <c r="L108" s="69"/>
      <c r="M108" s="46">
        <v>15</v>
      </c>
      <c r="N108" s="69"/>
      <c r="O108" s="69"/>
      <c r="P108" s="69"/>
      <c r="Q108" s="46">
        <v>10</v>
      </c>
      <c r="R108" s="69"/>
      <c r="S108" s="46">
        <v>10.5</v>
      </c>
      <c r="T108" s="69"/>
      <c r="U108" s="46">
        <v>18</v>
      </c>
      <c r="V108" s="69"/>
      <c r="W108" s="46"/>
      <c r="X108" s="69"/>
      <c r="Y108" s="46"/>
      <c r="Z108" s="69"/>
      <c r="AA108" s="46"/>
      <c r="AB108" s="69"/>
      <c r="AC108" s="69"/>
      <c r="AD108" s="69"/>
      <c r="AE108" s="69"/>
      <c r="AF108" s="69"/>
    </row>
    <row r="109" spans="1:32" s="70" customFormat="1" ht="12.75">
      <c r="A109" s="62"/>
      <c r="B109" s="62"/>
      <c r="C109" s="204"/>
      <c r="D109" s="23" t="s">
        <v>58</v>
      </c>
      <c r="E109" s="46"/>
      <c r="F109" s="24">
        <v>121</v>
      </c>
      <c r="G109" s="24"/>
      <c r="H109" s="65">
        <f>SUM(K109:AG109)</f>
        <v>52.5</v>
      </c>
      <c r="I109" s="38">
        <f>23-COUNTBLANK(K109:AG109)</f>
        <v>5</v>
      </c>
      <c r="J109" s="69"/>
      <c r="K109" s="46">
        <v>15</v>
      </c>
      <c r="L109" s="69"/>
      <c r="M109" s="46">
        <v>17.5</v>
      </c>
      <c r="N109" s="69"/>
      <c r="P109" s="69"/>
      <c r="Q109" s="46">
        <v>0</v>
      </c>
      <c r="R109" s="69"/>
      <c r="S109" s="46">
        <v>8</v>
      </c>
      <c r="T109" s="69"/>
      <c r="U109" s="46">
        <v>12</v>
      </c>
      <c r="V109" s="69"/>
      <c r="W109" s="46"/>
      <c r="X109" s="69"/>
      <c r="Y109" s="46"/>
      <c r="Z109" s="69"/>
      <c r="AA109" s="46"/>
      <c r="AB109" s="69"/>
      <c r="AC109" s="69"/>
      <c r="AD109" s="69"/>
      <c r="AE109" s="69"/>
      <c r="AF109" s="69"/>
    </row>
    <row r="110" spans="2:22" ht="12.75" customHeight="1">
      <c r="B110" s="23"/>
      <c r="C110" s="167"/>
      <c r="D110" s="8"/>
      <c r="E110" s="40"/>
      <c r="F110" s="9"/>
      <c r="G110" s="9"/>
      <c r="H110" s="81"/>
      <c r="I110" s="82"/>
      <c r="J110" s="9"/>
      <c r="V110" s="9"/>
    </row>
    <row r="111" spans="1:32" s="70" customFormat="1" ht="12.75">
      <c r="A111" s="62" t="s">
        <v>157</v>
      </c>
      <c r="B111" s="154">
        <f>SUM(H111:H113)</f>
        <v>90</v>
      </c>
      <c r="C111" s="168">
        <f>SUM(I111:I113)</f>
        <v>3</v>
      </c>
      <c r="D111" s="48" t="s">
        <v>126</v>
      </c>
      <c r="E111" s="46"/>
      <c r="F111" s="24">
        <v>217</v>
      </c>
      <c r="G111" s="24"/>
      <c r="H111" s="65">
        <f>SUM(K111:AG111)</f>
        <v>45</v>
      </c>
      <c r="I111" s="38">
        <f>23-COUNTBLANK(K111:AG111)</f>
        <v>1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71"/>
      <c r="Y111" s="46">
        <v>45</v>
      </c>
      <c r="Z111" s="69"/>
      <c r="AA111" s="46"/>
      <c r="AB111" s="69"/>
      <c r="AC111" s="69"/>
      <c r="AD111" s="69"/>
      <c r="AE111" s="69"/>
      <c r="AF111" s="69"/>
    </row>
    <row r="112" spans="1:32" s="70" customFormat="1" ht="12.75">
      <c r="A112" s="62"/>
      <c r="B112" s="62"/>
      <c r="C112" s="204"/>
      <c r="D112" s="23" t="s">
        <v>380</v>
      </c>
      <c r="E112" s="46"/>
      <c r="F112" s="24">
        <v>194</v>
      </c>
      <c r="G112" s="24"/>
      <c r="H112" s="65">
        <f>SUM(K112:AG112)</f>
        <v>30</v>
      </c>
      <c r="I112" s="38">
        <f>23-COUNTBLANK(K112:AG112)</f>
        <v>1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71"/>
      <c r="Y112" s="46">
        <v>30</v>
      </c>
      <c r="Z112" s="69"/>
      <c r="AA112" s="46"/>
      <c r="AB112" s="69"/>
      <c r="AC112" s="69"/>
      <c r="AD112" s="69"/>
      <c r="AE112" s="69"/>
      <c r="AF112" s="69"/>
    </row>
    <row r="113" spans="1:32" s="70" customFormat="1" ht="12.75">
      <c r="A113" s="62"/>
      <c r="B113" s="62"/>
      <c r="C113" s="204"/>
      <c r="D113" s="23" t="s">
        <v>174</v>
      </c>
      <c r="E113" s="46"/>
      <c r="F113" s="24">
        <v>122</v>
      </c>
      <c r="G113" s="69"/>
      <c r="H113" s="65">
        <f>SUM(K113:AG113)</f>
        <v>15</v>
      </c>
      <c r="I113" s="38">
        <f>23-COUNTBLANK(K113:AG113)</f>
        <v>1</v>
      </c>
      <c r="J113" s="46"/>
      <c r="K113" s="46"/>
      <c r="L113" s="46"/>
      <c r="M113" s="46">
        <v>15</v>
      </c>
      <c r="N113" s="69"/>
      <c r="O113" s="46"/>
      <c r="P113" s="69"/>
      <c r="Q113" s="46"/>
      <c r="R113" s="69"/>
      <c r="S113" s="46"/>
      <c r="T113" s="69"/>
      <c r="U113" s="46"/>
      <c r="V113" s="24"/>
      <c r="W113" s="24"/>
      <c r="X113" s="69"/>
      <c r="Y113" s="46"/>
      <c r="Z113" s="89"/>
      <c r="AA113" s="64"/>
      <c r="AB113" s="69"/>
      <c r="AC113" s="69"/>
      <c r="AD113" s="69"/>
      <c r="AE113" s="69"/>
      <c r="AF113" s="69"/>
    </row>
    <row r="114" spans="2:22" ht="12.75" customHeight="1">
      <c r="B114" s="23"/>
      <c r="C114" s="167"/>
      <c r="D114" s="8"/>
      <c r="E114" s="40"/>
      <c r="F114" s="9"/>
      <c r="G114" s="9"/>
      <c r="H114" s="81"/>
      <c r="I114" s="82"/>
      <c r="J114" s="9"/>
      <c r="V114" s="9"/>
    </row>
    <row r="115" spans="1:32" s="70" customFormat="1" ht="12.75">
      <c r="A115" s="62" t="s">
        <v>55</v>
      </c>
      <c r="B115" s="154">
        <f>SUM(H115:H116)</f>
        <v>83.5</v>
      </c>
      <c r="C115" s="168">
        <f>SUM(I115:I116)</f>
        <v>5</v>
      </c>
      <c r="D115" s="58" t="s">
        <v>54</v>
      </c>
      <c r="E115" s="69"/>
      <c r="F115" s="46">
        <v>151</v>
      </c>
      <c r="G115" s="46"/>
      <c r="H115" s="65">
        <f>SUM(K115:AG115)</f>
        <v>52.5</v>
      </c>
      <c r="I115" s="38">
        <f>23-COUNTBLANK(K115:AG115)</f>
        <v>3</v>
      </c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>
        <v>18</v>
      </c>
      <c r="V115" s="141"/>
      <c r="W115" s="140"/>
      <c r="X115" s="69"/>
      <c r="Y115" s="46">
        <v>30</v>
      </c>
      <c r="Z115" s="69"/>
      <c r="AA115" s="46">
        <v>4.5</v>
      </c>
      <c r="AB115" s="69"/>
      <c r="AC115" s="69"/>
      <c r="AD115" s="69"/>
      <c r="AE115" s="69"/>
      <c r="AF115" s="69"/>
    </row>
    <row r="116" spans="1:32" s="70" customFormat="1" ht="12.75">
      <c r="A116" s="62"/>
      <c r="B116" s="62"/>
      <c r="C116" s="204"/>
      <c r="D116" s="23" t="s">
        <v>41</v>
      </c>
      <c r="E116" s="46"/>
      <c r="F116" s="46">
        <v>167</v>
      </c>
      <c r="G116" s="46"/>
      <c r="H116" s="65">
        <f>SUM(K116:AG116)</f>
        <v>31</v>
      </c>
      <c r="I116" s="38">
        <f>23-COUNTBLANK(K116:AG116)</f>
        <v>2</v>
      </c>
      <c r="J116" s="46"/>
      <c r="K116" s="46"/>
      <c r="L116" s="46"/>
      <c r="M116" s="46"/>
      <c r="N116" s="46"/>
      <c r="O116" s="46"/>
      <c r="P116" s="46"/>
      <c r="Q116" s="46">
        <v>25</v>
      </c>
      <c r="R116" s="69"/>
      <c r="S116" s="46"/>
      <c r="T116" s="69"/>
      <c r="U116" s="46"/>
      <c r="V116" s="24"/>
      <c r="W116" s="24"/>
      <c r="X116" s="69"/>
      <c r="Y116" s="46"/>
      <c r="Z116" s="69"/>
      <c r="AA116" s="46">
        <v>6</v>
      </c>
      <c r="AB116" s="69"/>
      <c r="AC116" s="69"/>
      <c r="AD116" s="69"/>
      <c r="AE116" s="69"/>
      <c r="AF116" s="69"/>
    </row>
    <row r="117" spans="2:22" ht="12.75" customHeight="1">
      <c r="B117" s="23"/>
      <c r="C117" s="167"/>
      <c r="D117" s="8"/>
      <c r="E117" s="40"/>
      <c r="F117" s="9"/>
      <c r="G117" s="9"/>
      <c r="H117" s="81"/>
      <c r="I117" s="82"/>
      <c r="J117" s="9"/>
      <c r="V117" s="9"/>
    </row>
    <row r="118" spans="1:32" s="70" customFormat="1" ht="12.75">
      <c r="A118" s="62" t="s">
        <v>32</v>
      </c>
      <c r="B118" s="154">
        <f>SUM(H118:H120)</f>
        <v>73</v>
      </c>
      <c r="C118" s="168">
        <f>SUM(I118:I120)</f>
        <v>6</v>
      </c>
      <c r="D118" s="23" t="s">
        <v>64</v>
      </c>
      <c r="E118" s="46"/>
      <c r="F118" s="24">
        <v>123</v>
      </c>
      <c r="G118" s="24"/>
      <c r="H118" s="65">
        <f>SUM(K118:AG118)</f>
        <v>50.5</v>
      </c>
      <c r="I118" s="38">
        <f>23-COUNTBLANK(K118:AG118)</f>
        <v>4</v>
      </c>
      <c r="J118" s="69"/>
      <c r="K118" s="46">
        <v>17.5</v>
      </c>
      <c r="L118" s="69"/>
      <c r="M118" s="46">
        <v>20</v>
      </c>
      <c r="N118" s="69"/>
      <c r="O118" s="46"/>
      <c r="P118" s="69"/>
      <c r="Q118" s="46"/>
      <c r="R118" s="69"/>
      <c r="S118" s="46">
        <v>5</v>
      </c>
      <c r="T118" s="69"/>
      <c r="U118" s="46">
        <v>8</v>
      </c>
      <c r="V118" s="24"/>
      <c r="W118" s="24"/>
      <c r="X118" s="69"/>
      <c r="Y118" s="46"/>
      <c r="Z118" s="69"/>
      <c r="AA118" s="46"/>
      <c r="AB118" s="69"/>
      <c r="AC118" s="69"/>
      <c r="AD118" s="69"/>
      <c r="AE118" s="69"/>
      <c r="AF118" s="69"/>
    </row>
    <row r="119" spans="1:32" s="70" customFormat="1" ht="12.75">
      <c r="A119" s="62"/>
      <c r="B119" s="62"/>
      <c r="C119" s="204"/>
      <c r="D119" s="23" t="s">
        <v>167</v>
      </c>
      <c r="E119" s="46"/>
      <c r="F119" s="24">
        <v>114</v>
      </c>
      <c r="G119" s="24"/>
      <c r="H119" s="65">
        <f>SUM(K119:AG119)</f>
        <v>20</v>
      </c>
      <c r="I119" s="38">
        <f>23-COUNTBLANK(K119:AG119)</f>
        <v>1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71"/>
      <c r="Y119" s="46">
        <v>20</v>
      </c>
      <c r="Z119" s="89"/>
      <c r="AA119" s="64"/>
      <c r="AB119" s="69"/>
      <c r="AC119" s="69"/>
      <c r="AD119" s="69"/>
      <c r="AE119" s="69"/>
      <c r="AF119" s="69"/>
    </row>
    <row r="120" spans="1:32" s="70" customFormat="1" ht="12.75">
      <c r="A120" s="62"/>
      <c r="B120" s="62"/>
      <c r="C120" s="204"/>
      <c r="D120" s="23" t="s">
        <v>353</v>
      </c>
      <c r="E120" s="46"/>
      <c r="F120" s="24" t="s">
        <v>349</v>
      </c>
      <c r="G120" s="24"/>
      <c r="H120" s="65">
        <f>SUM(K120:AG120)</f>
        <v>2.5</v>
      </c>
      <c r="I120" s="38">
        <f>23-COUNTBLANK(K120:AG120)</f>
        <v>1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69"/>
      <c r="W120" s="46">
        <v>2.5</v>
      </c>
      <c r="X120" s="69"/>
      <c r="Y120" s="46"/>
      <c r="Z120" s="69"/>
      <c r="AA120" s="46"/>
      <c r="AB120" s="69"/>
      <c r="AC120" s="69"/>
      <c r="AD120" s="69"/>
      <c r="AE120" s="69"/>
      <c r="AF120" s="69"/>
    </row>
    <row r="121" spans="2:22" ht="12.75" customHeight="1">
      <c r="B121" s="23"/>
      <c r="C121" s="167"/>
      <c r="D121" s="8"/>
      <c r="E121" s="40"/>
      <c r="F121" s="9"/>
      <c r="G121" s="9"/>
      <c r="H121" s="81"/>
      <c r="I121" s="82"/>
      <c r="J121" s="9"/>
      <c r="V121" s="9"/>
    </row>
    <row r="122" spans="1:32" s="70" customFormat="1" ht="12.75">
      <c r="A122" s="62" t="s">
        <v>30</v>
      </c>
      <c r="B122" s="154">
        <f>SUM(H122:H126)</f>
        <v>54.5</v>
      </c>
      <c r="C122" s="168">
        <f>SUM(I122:I126)</f>
        <v>5</v>
      </c>
      <c r="D122" s="23" t="s">
        <v>60</v>
      </c>
      <c r="E122" s="46"/>
      <c r="F122" s="24">
        <v>140</v>
      </c>
      <c r="G122" s="24"/>
      <c r="H122" s="65">
        <f>SUM(K122:AG122)</f>
        <v>30</v>
      </c>
      <c r="I122" s="38">
        <f>23-COUNTBLANK(K122:AG122)</f>
        <v>1</v>
      </c>
      <c r="J122" s="24"/>
      <c r="K122" s="24"/>
      <c r="L122" s="24"/>
      <c r="M122" s="24"/>
      <c r="N122" s="24"/>
      <c r="O122" s="24"/>
      <c r="P122" s="24"/>
      <c r="Q122" s="46">
        <v>30</v>
      </c>
      <c r="R122" s="69"/>
      <c r="S122" s="46"/>
      <c r="T122" s="69"/>
      <c r="U122" s="46"/>
      <c r="V122" s="24"/>
      <c r="W122" s="24"/>
      <c r="X122" s="69"/>
      <c r="Y122" s="46"/>
      <c r="Z122" s="69"/>
      <c r="AA122" s="46"/>
      <c r="AB122" s="69"/>
      <c r="AC122" s="69"/>
      <c r="AD122" s="69"/>
      <c r="AE122" s="69"/>
      <c r="AF122" s="69"/>
    </row>
    <row r="123" spans="1:27" s="69" customFormat="1" ht="12.75">
      <c r="A123" s="62"/>
      <c r="B123" s="62"/>
      <c r="C123" s="204"/>
      <c r="D123" s="58" t="s">
        <v>102</v>
      </c>
      <c r="E123" s="46"/>
      <c r="F123" s="46">
        <v>160</v>
      </c>
      <c r="G123" s="46"/>
      <c r="H123" s="65">
        <f>SUM(K123:AG123)</f>
        <v>7.5</v>
      </c>
      <c r="I123" s="38">
        <f>23-COUNTBLANK(K123:AG123)</f>
        <v>1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>
        <v>7.5</v>
      </c>
    </row>
    <row r="124" spans="1:27" s="69" customFormat="1" ht="12.75">
      <c r="A124" s="62"/>
      <c r="B124" s="62"/>
      <c r="C124" s="204"/>
      <c r="D124" s="58" t="s">
        <v>422</v>
      </c>
      <c r="E124" s="46"/>
      <c r="F124" s="46">
        <v>183</v>
      </c>
      <c r="G124" s="46"/>
      <c r="H124" s="65">
        <f>SUM(K124:AG124)</f>
        <v>6.5</v>
      </c>
      <c r="I124" s="38">
        <f>23-COUNTBLANK(K124:AG124)</f>
        <v>1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>
        <v>6.5</v>
      </c>
    </row>
    <row r="125" spans="1:27" s="69" customFormat="1" ht="12.75">
      <c r="A125" s="62"/>
      <c r="B125" s="62"/>
      <c r="C125" s="204"/>
      <c r="D125" s="58" t="s">
        <v>99</v>
      </c>
      <c r="E125" s="46"/>
      <c r="F125" s="46">
        <v>145</v>
      </c>
      <c r="G125" s="46"/>
      <c r="H125" s="65">
        <f>SUM(K125:AG125)</f>
        <v>5.5</v>
      </c>
      <c r="I125" s="38">
        <f>23-COUNTBLANK(K125:AG125)</f>
        <v>1</v>
      </c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>
        <v>5.5</v>
      </c>
    </row>
    <row r="126" spans="1:27" s="69" customFormat="1" ht="12.75">
      <c r="A126" s="62"/>
      <c r="B126" s="62"/>
      <c r="C126" s="204"/>
      <c r="D126" s="58" t="s">
        <v>423</v>
      </c>
      <c r="E126" s="46"/>
      <c r="F126" s="46">
        <v>147</v>
      </c>
      <c r="G126" s="46"/>
      <c r="H126" s="65">
        <f>SUM(K126:AG126)</f>
        <v>5</v>
      </c>
      <c r="I126" s="38">
        <f>23-COUNTBLANK(K126:AG126)</f>
        <v>1</v>
      </c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>
        <v>5</v>
      </c>
    </row>
    <row r="127" spans="2:22" ht="12.75" customHeight="1">
      <c r="B127" s="23"/>
      <c r="C127" s="167"/>
      <c r="D127" s="8"/>
      <c r="E127" s="40"/>
      <c r="F127" s="9"/>
      <c r="G127" s="9"/>
      <c r="H127" s="81"/>
      <c r="I127" s="82"/>
      <c r="J127" s="9"/>
      <c r="V127" s="9"/>
    </row>
    <row r="128" spans="1:32" s="70" customFormat="1" ht="12.75">
      <c r="A128" s="62" t="s">
        <v>131</v>
      </c>
      <c r="B128" s="154">
        <f>SUM(H128)</f>
        <v>32.5</v>
      </c>
      <c r="C128" s="168">
        <f>SUM(I128)</f>
        <v>2</v>
      </c>
      <c r="D128" s="23" t="s">
        <v>150</v>
      </c>
      <c r="E128" s="46"/>
      <c r="F128" s="46">
        <v>171</v>
      </c>
      <c r="G128" s="46"/>
      <c r="H128" s="65">
        <f>SUM(K128:AG128)</f>
        <v>32.5</v>
      </c>
      <c r="I128" s="38">
        <f>23-COUNTBLANK(K128:AG128)</f>
        <v>2</v>
      </c>
      <c r="J128" s="69"/>
      <c r="K128" s="46">
        <v>12.5</v>
      </c>
      <c r="L128" s="69"/>
      <c r="M128" s="46">
        <v>20</v>
      </c>
      <c r="N128" s="69"/>
      <c r="O128" s="69"/>
      <c r="P128" s="69"/>
      <c r="Q128" s="46"/>
      <c r="R128" s="69"/>
      <c r="S128" s="46"/>
      <c r="T128" s="69"/>
      <c r="U128" s="46"/>
      <c r="V128" s="69"/>
      <c r="W128" s="46"/>
      <c r="X128" s="69"/>
      <c r="Y128" s="46"/>
      <c r="Z128" s="69"/>
      <c r="AA128" s="46"/>
      <c r="AB128" s="69"/>
      <c r="AC128" s="69"/>
      <c r="AD128" s="69"/>
      <c r="AE128" s="69"/>
      <c r="AF128" s="69"/>
    </row>
    <row r="129" spans="2:22" ht="12.75" customHeight="1">
      <c r="B129" s="23"/>
      <c r="C129" s="167"/>
      <c r="D129" s="8"/>
      <c r="E129" s="40"/>
      <c r="F129" s="9"/>
      <c r="G129" s="9"/>
      <c r="H129" s="81"/>
      <c r="I129" s="82"/>
      <c r="J129" s="9"/>
      <c r="V129" s="9"/>
    </row>
    <row r="130" spans="2:22" ht="12.75" customHeight="1">
      <c r="B130" s="23"/>
      <c r="C130" s="167"/>
      <c r="D130" s="8"/>
      <c r="E130" s="40"/>
      <c r="F130" s="9"/>
      <c r="G130" s="9"/>
      <c r="H130" s="81"/>
      <c r="I130" s="82"/>
      <c r="J130" s="9"/>
      <c r="V130" s="9"/>
    </row>
    <row r="131" spans="2:22" ht="12.75" customHeight="1">
      <c r="B131" s="23"/>
      <c r="C131" s="167"/>
      <c r="D131" s="8"/>
      <c r="E131" s="40"/>
      <c r="F131" s="9"/>
      <c r="G131" s="9"/>
      <c r="H131" s="81"/>
      <c r="I131" s="82"/>
      <c r="J131" s="9"/>
      <c r="V131" s="9"/>
    </row>
    <row r="132" spans="2:22" ht="12.75" customHeight="1">
      <c r="B132" s="23"/>
      <c r="C132" s="167"/>
      <c r="D132" s="8"/>
      <c r="E132" s="40"/>
      <c r="F132" s="9"/>
      <c r="G132" s="9"/>
      <c r="H132" s="81"/>
      <c r="I132" s="82"/>
      <c r="J132" s="9"/>
      <c r="V132" s="9"/>
    </row>
    <row r="133" spans="2:22" ht="12.75" customHeight="1">
      <c r="B133" s="23"/>
      <c r="C133" s="167"/>
      <c r="D133" s="8"/>
      <c r="E133" s="40"/>
      <c r="F133" s="9"/>
      <c r="G133" s="9"/>
      <c r="H133" s="81"/>
      <c r="I133" s="82"/>
      <c r="J133" s="9"/>
      <c r="V133" s="9"/>
    </row>
  </sheetData>
  <mergeCells count="1">
    <mergeCell ref="E1:H1"/>
  </mergeCells>
  <printOptions horizontalCentered="1" verticalCentered="1"/>
  <pageMargins left="0" right="0" top="0" bottom="0" header="0" footer="0"/>
  <pageSetup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76" bestFit="1" customWidth="1"/>
    <col min="2" max="2" width="3.140625" style="6" customWidth="1"/>
    <col min="3" max="3" width="20.7109375" style="76" bestFit="1" customWidth="1"/>
    <col min="4" max="4" width="5.00390625" style="7" bestFit="1" customWidth="1"/>
    <col min="5" max="5" width="9.140625" style="6" customWidth="1"/>
    <col min="6" max="7" width="9.140625" style="7" customWidth="1"/>
    <col min="8" max="14" width="9.140625" style="6" customWidth="1"/>
  </cols>
  <sheetData>
    <row r="1" ht="12.75">
      <c r="A1" s="3" t="s">
        <v>148</v>
      </c>
    </row>
    <row r="2" spans="6:7" ht="12.75">
      <c r="F2" s="3" t="s">
        <v>138</v>
      </c>
      <c r="G2" s="3" t="s">
        <v>139</v>
      </c>
    </row>
    <row r="3" ht="12.75">
      <c r="G3" s="3" t="s">
        <v>179</v>
      </c>
    </row>
    <row r="6" spans="1:14" s="70" customFormat="1" ht="12.75">
      <c r="A6" s="23" t="s">
        <v>38</v>
      </c>
      <c r="B6" s="46"/>
      <c r="C6" s="23" t="s">
        <v>18</v>
      </c>
      <c r="D6" s="24">
        <v>184</v>
      </c>
      <c r="E6" s="69"/>
      <c r="F6" s="46">
        <v>5.5</v>
      </c>
      <c r="G6" s="46">
        <f>(F6*5)</f>
        <v>27.5</v>
      </c>
      <c r="H6" s="69"/>
      <c r="I6" s="69"/>
      <c r="J6" s="69"/>
      <c r="K6" s="69"/>
      <c r="L6" s="69"/>
      <c r="M6" s="69"/>
      <c r="N6" s="69"/>
    </row>
    <row r="7" spans="1:14" s="70" customFormat="1" ht="12.75">
      <c r="A7" s="23" t="s">
        <v>172</v>
      </c>
      <c r="B7" s="46"/>
      <c r="C7" s="23" t="s">
        <v>18</v>
      </c>
      <c r="D7" s="46">
        <v>200</v>
      </c>
      <c r="E7" s="69"/>
      <c r="F7" s="46">
        <v>4.5</v>
      </c>
      <c r="G7" s="46">
        <f aca="true" t="shared" si="0" ref="G7:G42">(F7*5)</f>
        <v>22.5</v>
      </c>
      <c r="H7" s="69"/>
      <c r="I7" s="69"/>
      <c r="J7" s="69"/>
      <c r="K7" s="69"/>
      <c r="L7" s="69"/>
      <c r="M7" s="69"/>
      <c r="N7" s="69"/>
    </row>
    <row r="8" spans="1:14" s="70" customFormat="1" ht="12.75">
      <c r="A8" s="23" t="s">
        <v>149</v>
      </c>
      <c r="B8" s="46"/>
      <c r="C8" s="23" t="s">
        <v>28</v>
      </c>
      <c r="D8" s="46">
        <v>184</v>
      </c>
      <c r="E8" s="69"/>
      <c r="F8" s="46">
        <v>3</v>
      </c>
      <c r="G8" s="46">
        <f t="shared" si="0"/>
        <v>15</v>
      </c>
      <c r="H8" s="69"/>
      <c r="I8" s="69"/>
      <c r="J8" s="69"/>
      <c r="K8" s="69"/>
      <c r="L8" s="69"/>
      <c r="M8" s="69"/>
      <c r="N8" s="69"/>
    </row>
    <row r="9" spans="1:14" s="60" customFormat="1" ht="12.75">
      <c r="A9" s="15" t="s">
        <v>153</v>
      </c>
      <c r="B9" s="15"/>
      <c r="C9" s="15" t="s">
        <v>154</v>
      </c>
      <c r="D9" s="16">
        <v>157</v>
      </c>
      <c r="E9" s="61"/>
      <c r="F9" s="57">
        <v>3</v>
      </c>
      <c r="G9" s="57">
        <f t="shared" si="0"/>
        <v>15</v>
      </c>
      <c r="H9" s="61"/>
      <c r="I9" s="61"/>
      <c r="J9" s="61"/>
      <c r="K9" s="61"/>
      <c r="L9" s="61"/>
      <c r="M9" s="61"/>
      <c r="N9" s="61"/>
    </row>
    <row r="10" spans="1:14" s="70" customFormat="1" ht="12.75">
      <c r="A10" s="23" t="s">
        <v>150</v>
      </c>
      <c r="B10" s="46"/>
      <c r="C10" s="23" t="s">
        <v>131</v>
      </c>
      <c r="D10" s="46">
        <v>151</v>
      </c>
      <c r="E10" s="69"/>
      <c r="F10" s="46">
        <v>2.5</v>
      </c>
      <c r="G10" s="46">
        <f t="shared" si="0"/>
        <v>12.5</v>
      </c>
      <c r="H10" s="69"/>
      <c r="I10" s="69"/>
      <c r="J10" s="69"/>
      <c r="K10" s="69"/>
      <c r="L10" s="69"/>
      <c r="M10" s="69"/>
      <c r="N10" s="69"/>
    </row>
    <row r="11" spans="1:14" s="60" customFormat="1" ht="12.75">
      <c r="A11" s="39" t="s">
        <v>180</v>
      </c>
      <c r="B11" s="61"/>
      <c r="C11" s="39" t="s">
        <v>154</v>
      </c>
      <c r="D11" s="57">
        <v>169</v>
      </c>
      <c r="E11" s="61"/>
      <c r="F11" s="57">
        <v>2</v>
      </c>
      <c r="G11" s="57">
        <f t="shared" si="0"/>
        <v>10</v>
      </c>
      <c r="H11" s="61"/>
      <c r="I11" s="61"/>
      <c r="J11" s="61"/>
      <c r="K11" s="61"/>
      <c r="L11" s="61"/>
      <c r="M11" s="61"/>
      <c r="N11" s="61"/>
    </row>
    <row r="12" spans="1:14" s="70" customFormat="1" ht="12.75">
      <c r="A12" s="48" t="s">
        <v>80</v>
      </c>
      <c r="B12" s="46"/>
      <c r="C12" s="48" t="s">
        <v>24</v>
      </c>
      <c r="D12" s="49">
        <v>137</v>
      </c>
      <c r="E12" s="69"/>
      <c r="F12" s="46">
        <v>1.5</v>
      </c>
      <c r="G12" s="46">
        <f t="shared" si="0"/>
        <v>7.5</v>
      </c>
      <c r="H12" s="69"/>
      <c r="I12" s="69"/>
      <c r="J12" s="69"/>
      <c r="K12" s="69"/>
      <c r="L12" s="69"/>
      <c r="M12" s="69"/>
      <c r="N12" s="69"/>
    </row>
    <row r="13" spans="1:14" s="70" customFormat="1" ht="12.75">
      <c r="A13" s="23" t="s">
        <v>84</v>
      </c>
      <c r="B13" s="46"/>
      <c r="C13" s="23" t="s">
        <v>33</v>
      </c>
      <c r="D13" s="24">
        <v>158</v>
      </c>
      <c r="E13" s="69"/>
      <c r="F13" s="46">
        <v>1</v>
      </c>
      <c r="G13" s="46">
        <f t="shared" si="0"/>
        <v>5</v>
      </c>
      <c r="H13" s="69"/>
      <c r="I13" s="69"/>
      <c r="J13" s="69"/>
      <c r="K13" s="69"/>
      <c r="L13" s="69"/>
      <c r="M13" s="69"/>
      <c r="N13" s="69"/>
    </row>
    <row r="14" spans="1:14" s="70" customFormat="1" ht="12.75">
      <c r="A14" s="23" t="s">
        <v>42</v>
      </c>
      <c r="B14" s="46"/>
      <c r="C14" s="23" t="s">
        <v>43</v>
      </c>
      <c r="D14" s="24">
        <v>133</v>
      </c>
      <c r="E14" s="69"/>
      <c r="F14" s="46">
        <v>1</v>
      </c>
      <c r="G14" s="46">
        <f t="shared" si="0"/>
        <v>5</v>
      </c>
      <c r="H14" s="69"/>
      <c r="I14" s="69"/>
      <c r="J14" s="69"/>
      <c r="K14" s="69"/>
      <c r="L14" s="69"/>
      <c r="M14" s="69"/>
      <c r="N14" s="69"/>
    </row>
    <row r="15" ht="12.75">
      <c r="G15" s="46"/>
    </row>
    <row r="16" spans="1:7" ht="12.75">
      <c r="A16" s="3" t="s">
        <v>192</v>
      </c>
      <c r="G16" s="46"/>
    </row>
    <row r="17" ht="12.75">
      <c r="G17" s="46"/>
    </row>
    <row r="18" ht="12.75">
      <c r="G18" s="46"/>
    </row>
    <row r="19" spans="1:14" s="70" customFormat="1" ht="12.75">
      <c r="A19" s="23" t="s">
        <v>125</v>
      </c>
      <c r="B19" s="46"/>
      <c r="C19" s="23" t="s">
        <v>18</v>
      </c>
      <c r="D19" s="24">
        <v>132</v>
      </c>
      <c r="E19" s="69"/>
      <c r="F19" s="46">
        <v>5.5</v>
      </c>
      <c r="G19" s="46">
        <f t="shared" si="0"/>
        <v>27.5</v>
      </c>
      <c r="H19" s="69"/>
      <c r="I19" s="69"/>
      <c r="J19" s="69"/>
      <c r="K19" s="69"/>
      <c r="L19" s="69"/>
      <c r="M19" s="69"/>
      <c r="N19" s="69"/>
    </row>
    <row r="20" spans="1:14" s="70" customFormat="1" ht="12.75">
      <c r="A20" s="23" t="s">
        <v>135</v>
      </c>
      <c r="B20" s="46"/>
      <c r="C20" s="23" t="s">
        <v>22</v>
      </c>
      <c r="D20" s="24">
        <v>132</v>
      </c>
      <c r="E20" s="69"/>
      <c r="F20" s="46">
        <v>5</v>
      </c>
      <c r="G20" s="46">
        <f t="shared" si="0"/>
        <v>25</v>
      </c>
      <c r="H20" s="69"/>
      <c r="I20" s="69"/>
      <c r="J20" s="69"/>
      <c r="K20" s="69"/>
      <c r="L20" s="69"/>
      <c r="M20" s="69"/>
      <c r="N20" s="69"/>
    </row>
    <row r="21" spans="1:14" s="60" customFormat="1" ht="12.75">
      <c r="A21" s="15" t="s">
        <v>86</v>
      </c>
      <c r="B21" s="15"/>
      <c r="C21" s="15" t="s">
        <v>83</v>
      </c>
      <c r="D21" s="16">
        <v>137</v>
      </c>
      <c r="E21" s="61"/>
      <c r="F21" s="57">
        <v>4.5</v>
      </c>
      <c r="G21" s="57">
        <f t="shared" si="0"/>
        <v>22.5</v>
      </c>
      <c r="H21" s="61"/>
      <c r="I21" s="61"/>
      <c r="J21" s="61"/>
      <c r="K21" s="61"/>
      <c r="L21" s="61"/>
      <c r="M21" s="61"/>
      <c r="N21" s="61"/>
    </row>
    <row r="22" spans="1:14" s="60" customFormat="1" ht="12.75">
      <c r="A22" s="39" t="s">
        <v>181</v>
      </c>
      <c r="B22" s="61"/>
      <c r="C22" s="39" t="s">
        <v>68</v>
      </c>
      <c r="D22" s="57">
        <v>126</v>
      </c>
      <c r="E22" s="61"/>
      <c r="F22" s="57">
        <v>4.5</v>
      </c>
      <c r="G22" s="57">
        <f t="shared" si="0"/>
        <v>22.5</v>
      </c>
      <c r="H22" s="61"/>
      <c r="I22" s="61"/>
      <c r="J22" s="61"/>
      <c r="K22" s="61"/>
      <c r="L22" s="61"/>
      <c r="M22" s="61"/>
      <c r="N22" s="61"/>
    </row>
    <row r="23" spans="1:14" s="60" customFormat="1" ht="12.75">
      <c r="A23" s="15" t="s">
        <v>182</v>
      </c>
      <c r="B23" s="15"/>
      <c r="C23" s="15" t="s">
        <v>183</v>
      </c>
      <c r="D23" s="16">
        <v>125</v>
      </c>
      <c r="E23" s="61"/>
      <c r="F23" s="57">
        <v>4</v>
      </c>
      <c r="G23" s="57">
        <f t="shared" si="0"/>
        <v>20</v>
      </c>
      <c r="H23" s="61"/>
      <c r="I23" s="61"/>
      <c r="J23" s="61"/>
      <c r="K23" s="61"/>
      <c r="L23" s="61"/>
      <c r="M23" s="61"/>
      <c r="N23" s="61"/>
    </row>
    <row r="24" spans="1:14" s="70" customFormat="1" ht="12.75">
      <c r="A24" s="48" t="s">
        <v>166</v>
      </c>
      <c r="B24" s="64"/>
      <c r="C24" s="48" t="s">
        <v>160</v>
      </c>
      <c r="D24" s="49" t="s">
        <v>184</v>
      </c>
      <c r="E24" s="69"/>
      <c r="F24" s="46">
        <v>4</v>
      </c>
      <c r="G24" s="46">
        <f t="shared" si="0"/>
        <v>20</v>
      </c>
      <c r="H24" s="69"/>
      <c r="I24" s="69"/>
      <c r="J24" s="69"/>
      <c r="K24" s="69"/>
      <c r="L24" s="69"/>
      <c r="M24" s="69"/>
      <c r="N24" s="69"/>
    </row>
    <row r="25" spans="1:14" s="60" customFormat="1" ht="12.75">
      <c r="A25" s="39" t="s">
        <v>146</v>
      </c>
      <c r="B25" s="61"/>
      <c r="C25" s="39" t="s">
        <v>83</v>
      </c>
      <c r="D25" s="57">
        <v>149</v>
      </c>
      <c r="E25" s="61"/>
      <c r="F25" s="57">
        <v>3.5</v>
      </c>
      <c r="G25" s="57">
        <f t="shared" si="0"/>
        <v>17.5</v>
      </c>
      <c r="H25" s="61"/>
      <c r="I25" s="61"/>
      <c r="J25" s="61"/>
      <c r="K25" s="61"/>
      <c r="L25" s="61"/>
      <c r="M25" s="61"/>
      <c r="N25" s="61"/>
    </row>
    <row r="26" spans="1:14" s="70" customFormat="1" ht="12.75">
      <c r="A26" s="48" t="s">
        <v>27</v>
      </c>
      <c r="B26" s="64"/>
      <c r="C26" s="23" t="s">
        <v>28</v>
      </c>
      <c r="D26" s="24">
        <v>134</v>
      </c>
      <c r="E26" s="69"/>
      <c r="F26" s="46">
        <v>3.5</v>
      </c>
      <c r="G26" s="46">
        <f t="shared" si="0"/>
        <v>17.5</v>
      </c>
      <c r="H26" s="69"/>
      <c r="I26" s="69"/>
      <c r="J26" s="69"/>
      <c r="K26" s="69"/>
      <c r="L26" s="69"/>
      <c r="M26" s="69"/>
      <c r="N26" s="69"/>
    </row>
    <row r="27" spans="1:14" s="70" customFormat="1" ht="12.75">
      <c r="A27" s="58" t="s">
        <v>89</v>
      </c>
      <c r="B27" s="46"/>
      <c r="C27" s="58" t="s">
        <v>18</v>
      </c>
      <c r="D27" s="46">
        <v>96</v>
      </c>
      <c r="E27" s="69"/>
      <c r="F27" s="46">
        <v>3.5</v>
      </c>
      <c r="G27" s="46">
        <f t="shared" si="0"/>
        <v>17.5</v>
      </c>
      <c r="H27" s="69"/>
      <c r="I27" s="69"/>
      <c r="J27" s="69"/>
      <c r="K27" s="69"/>
      <c r="L27" s="69"/>
      <c r="M27" s="69"/>
      <c r="N27" s="69"/>
    </row>
    <row r="28" spans="1:14" s="70" customFormat="1" ht="12.75">
      <c r="A28" s="23" t="s">
        <v>64</v>
      </c>
      <c r="B28" s="46"/>
      <c r="C28" s="23" t="s">
        <v>32</v>
      </c>
      <c r="D28" s="24">
        <v>90</v>
      </c>
      <c r="E28" s="69"/>
      <c r="F28" s="46">
        <v>3.5</v>
      </c>
      <c r="G28" s="46">
        <f t="shared" si="0"/>
        <v>17.5</v>
      </c>
      <c r="H28" s="69"/>
      <c r="I28" s="69"/>
      <c r="J28" s="69"/>
      <c r="K28" s="69"/>
      <c r="L28" s="69"/>
      <c r="M28" s="69"/>
      <c r="N28" s="69"/>
    </row>
    <row r="29" spans="1:14" s="60" customFormat="1" ht="12.75">
      <c r="A29" s="39" t="s">
        <v>185</v>
      </c>
      <c r="B29" s="61"/>
      <c r="C29" s="39"/>
      <c r="D29" s="57">
        <v>140</v>
      </c>
      <c r="E29" s="61"/>
      <c r="F29" s="57">
        <v>3</v>
      </c>
      <c r="G29" s="57">
        <f t="shared" si="0"/>
        <v>15</v>
      </c>
      <c r="H29" s="61"/>
      <c r="I29" s="61"/>
      <c r="J29" s="61"/>
      <c r="K29" s="61"/>
      <c r="L29" s="61"/>
      <c r="M29" s="61"/>
      <c r="N29" s="61"/>
    </row>
    <row r="30" spans="1:7" ht="12.75">
      <c r="A30" s="48" t="s">
        <v>87</v>
      </c>
      <c r="B30" s="64"/>
      <c r="C30" s="48" t="s">
        <v>33</v>
      </c>
      <c r="D30" s="49">
        <v>130</v>
      </c>
      <c r="F30" s="7">
        <v>3</v>
      </c>
      <c r="G30" s="46">
        <f t="shared" si="0"/>
        <v>15</v>
      </c>
    </row>
    <row r="31" spans="1:7" ht="12.75">
      <c r="A31" s="23" t="s">
        <v>58</v>
      </c>
      <c r="B31" s="46"/>
      <c r="C31" s="23" t="s">
        <v>43</v>
      </c>
      <c r="D31" s="24">
        <v>108</v>
      </c>
      <c r="F31" s="7">
        <v>3</v>
      </c>
      <c r="G31" s="46">
        <f t="shared" si="0"/>
        <v>15</v>
      </c>
    </row>
    <row r="32" spans="1:14" s="60" customFormat="1" ht="12.75">
      <c r="A32" s="39" t="s">
        <v>186</v>
      </c>
      <c r="B32" s="61"/>
      <c r="C32" s="39" t="s">
        <v>187</v>
      </c>
      <c r="D32" s="57" t="s">
        <v>98</v>
      </c>
      <c r="E32" s="61"/>
      <c r="F32" s="57">
        <v>3</v>
      </c>
      <c r="G32" s="57">
        <f t="shared" si="0"/>
        <v>15</v>
      </c>
      <c r="H32" s="61"/>
      <c r="I32" s="61"/>
      <c r="J32" s="61"/>
      <c r="K32" s="61"/>
      <c r="L32" s="61"/>
      <c r="M32" s="61"/>
      <c r="N32" s="61"/>
    </row>
    <row r="33" spans="1:7" ht="12.75">
      <c r="A33" s="23" t="s">
        <v>62</v>
      </c>
      <c r="B33" s="46"/>
      <c r="C33" s="23" t="s">
        <v>22</v>
      </c>
      <c r="D33" s="24">
        <v>94</v>
      </c>
      <c r="F33" s="7">
        <v>2.5</v>
      </c>
      <c r="G33" s="46">
        <f t="shared" si="0"/>
        <v>12.5</v>
      </c>
    </row>
    <row r="34" spans="1:7" ht="12.75">
      <c r="A34" s="48" t="s">
        <v>108</v>
      </c>
      <c r="B34" s="64"/>
      <c r="C34" s="23" t="s">
        <v>37</v>
      </c>
      <c r="D34" s="24">
        <v>92</v>
      </c>
      <c r="F34" s="7">
        <v>2.5</v>
      </c>
      <c r="G34" s="46">
        <f t="shared" si="0"/>
        <v>12.5</v>
      </c>
    </row>
    <row r="35" spans="1:14" s="60" customFormat="1" ht="12.75">
      <c r="A35" s="39" t="s">
        <v>188</v>
      </c>
      <c r="B35" s="61"/>
      <c r="C35" s="39" t="s">
        <v>189</v>
      </c>
      <c r="D35" s="57">
        <v>75</v>
      </c>
      <c r="E35" s="61"/>
      <c r="F35" s="57">
        <v>2.5</v>
      </c>
      <c r="G35" s="57">
        <f t="shared" si="0"/>
        <v>12.5</v>
      </c>
      <c r="H35" s="61"/>
      <c r="I35" s="61"/>
      <c r="J35" s="61"/>
      <c r="K35" s="61"/>
      <c r="L35" s="61"/>
      <c r="M35" s="61"/>
      <c r="N35" s="61"/>
    </row>
    <row r="36" spans="1:7" ht="12.75">
      <c r="A36" s="23" t="s">
        <v>178</v>
      </c>
      <c r="B36" s="46"/>
      <c r="C36" s="23" t="s">
        <v>22</v>
      </c>
      <c r="D36" s="24" t="s">
        <v>190</v>
      </c>
      <c r="F36" s="7">
        <v>2.5</v>
      </c>
      <c r="G36" s="46">
        <f t="shared" si="0"/>
        <v>12.5</v>
      </c>
    </row>
    <row r="37" spans="1:7" ht="12.75">
      <c r="A37" s="23" t="s">
        <v>110</v>
      </c>
      <c r="B37" s="46"/>
      <c r="C37" s="23" t="s">
        <v>160</v>
      </c>
      <c r="D37" s="24">
        <v>42</v>
      </c>
      <c r="F37" s="7">
        <v>2.5</v>
      </c>
      <c r="G37" s="46">
        <f t="shared" si="0"/>
        <v>12.5</v>
      </c>
    </row>
    <row r="38" spans="1:7" ht="12.75">
      <c r="A38" s="48" t="s">
        <v>80</v>
      </c>
      <c r="B38" s="46"/>
      <c r="C38" s="48" t="s">
        <v>24</v>
      </c>
      <c r="D38" s="49">
        <v>137</v>
      </c>
      <c r="F38" s="7">
        <v>2</v>
      </c>
      <c r="G38" s="46">
        <f t="shared" si="0"/>
        <v>10</v>
      </c>
    </row>
    <row r="39" spans="1:14" s="60" customFormat="1" ht="12.75">
      <c r="A39" s="39" t="s">
        <v>88</v>
      </c>
      <c r="B39" s="61"/>
      <c r="C39" s="39" t="s">
        <v>83</v>
      </c>
      <c r="D39" s="57">
        <v>115</v>
      </c>
      <c r="E39" s="61"/>
      <c r="F39" s="57">
        <v>2</v>
      </c>
      <c r="G39" s="57">
        <f t="shared" si="0"/>
        <v>10</v>
      </c>
      <c r="H39" s="61"/>
      <c r="I39" s="61"/>
      <c r="J39" s="61"/>
      <c r="K39" s="61"/>
      <c r="L39" s="61"/>
      <c r="M39" s="61"/>
      <c r="N39" s="61"/>
    </row>
    <row r="40" spans="1:7" ht="12.75">
      <c r="A40" s="23" t="s">
        <v>112</v>
      </c>
      <c r="B40" s="46" t="s">
        <v>96</v>
      </c>
      <c r="C40" s="58" t="s">
        <v>22</v>
      </c>
      <c r="D40" s="24">
        <v>48</v>
      </c>
      <c r="F40" s="7">
        <v>2</v>
      </c>
      <c r="G40" s="46">
        <f t="shared" si="0"/>
        <v>10</v>
      </c>
    </row>
    <row r="41" spans="1:14" s="70" customFormat="1" ht="12.75">
      <c r="A41" s="58" t="s">
        <v>191</v>
      </c>
      <c r="B41" s="69"/>
      <c r="C41" s="58" t="s">
        <v>18</v>
      </c>
      <c r="D41" s="46" t="s">
        <v>170</v>
      </c>
      <c r="E41" s="69"/>
      <c r="F41" s="46">
        <v>1</v>
      </c>
      <c r="G41" s="46">
        <f t="shared" si="0"/>
        <v>5</v>
      </c>
      <c r="H41" s="69"/>
      <c r="I41" s="69"/>
      <c r="J41" s="69"/>
      <c r="K41" s="69"/>
      <c r="L41" s="69"/>
      <c r="M41" s="69"/>
      <c r="N41" s="69"/>
    </row>
    <row r="42" spans="1:7" ht="12.75">
      <c r="A42" s="23" t="s">
        <v>152</v>
      </c>
      <c r="B42" s="46" t="s">
        <v>96</v>
      </c>
      <c r="C42" s="23" t="s">
        <v>156</v>
      </c>
      <c r="D42" s="24">
        <v>43</v>
      </c>
      <c r="F42" s="7">
        <v>1</v>
      </c>
      <c r="G42" s="46">
        <f t="shared" si="0"/>
        <v>5</v>
      </c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76" bestFit="1" customWidth="1"/>
    <col min="2" max="2" width="3.140625" style="6" customWidth="1"/>
    <col min="3" max="3" width="20.7109375" style="76" bestFit="1" customWidth="1"/>
    <col min="4" max="4" width="5.00390625" style="7" bestFit="1" customWidth="1"/>
    <col min="5" max="5" width="9.140625" style="6" customWidth="1"/>
    <col min="6" max="7" width="9.140625" style="7" customWidth="1"/>
    <col min="8" max="14" width="9.140625" style="6" customWidth="1"/>
  </cols>
  <sheetData>
    <row r="1" ht="12.75">
      <c r="A1" s="3" t="s">
        <v>148</v>
      </c>
    </row>
    <row r="2" spans="6:7" ht="12.75">
      <c r="F2" s="3" t="s">
        <v>138</v>
      </c>
      <c r="G2" s="3" t="s">
        <v>139</v>
      </c>
    </row>
    <row r="3" ht="12.75">
      <c r="G3" s="3" t="s">
        <v>179</v>
      </c>
    </row>
    <row r="6" spans="1:14" s="70" customFormat="1" ht="12.75">
      <c r="A6" s="23" t="s">
        <v>149</v>
      </c>
      <c r="B6" s="46"/>
      <c r="C6" s="23" t="s">
        <v>28</v>
      </c>
      <c r="D6" s="46">
        <v>184</v>
      </c>
      <c r="E6" s="69"/>
      <c r="F6" s="46">
        <v>5</v>
      </c>
      <c r="G6" s="46">
        <f>(F6*5)</f>
        <v>25</v>
      </c>
      <c r="H6" s="69"/>
      <c r="I6" s="69"/>
      <c r="J6" s="69"/>
      <c r="K6" s="69"/>
      <c r="L6" s="69"/>
      <c r="M6" s="69"/>
      <c r="N6" s="69"/>
    </row>
    <row r="7" spans="1:14" s="70" customFormat="1" ht="12.75">
      <c r="A7" s="23" t="s">
        <v>40</v>
      </c>
      <c r="B7" s="46"/>
      <c r="C7" s="23" t="s">
        <v>33</v>
      </c>
      <c r="D7" s="24">
        <v>168</v>
      </c>
      <c r="E7" s="69"/>
      <c r="F7" s="46">
        <v>5</v>
      </c>
      <c r="G7" s="46">
        <f>(F7*5)</f>
        <v>25</v>
      </c>
      <c r="H7" s="69"/>
      <c r="I7" s="69"/>
      <c r="J7" s="69"/>
      <c r="K7" s="69"/>
      <c r="L7" s="69"/>
      <c r="M7" s="69"/>
      <c r="N7" s="69"/>
    </row>
    <row r="8" spans="1:14" s="70" customFormat="1" ht="12.75">
      <c r="A8" s="23" t="s">
        <v>38</v>
      </c>
      <c r="B8" s="46"/>
      <c r="C8" s="23" t="s">
        <v>18</v>
      </c>
      <c r="D8" s="24">
        <v>184</v>
      </c>
      <c r="E8" s="69"/>
      <c r="F8" s="46">
        <v>4.5</v>
      </c>
      <c r="G8" s="46">
        <f>(F8*5)</f>
        <v>22.5</v>
      </c>
      <c r="H8" s="69"/>
      <c r="I8" s="69"/>
      <c r="J8" s="69"/>
      <c r="K8" s="69"/>
      <c r="L8" s="69"/>
      <c r="M8" s="69"/>
      <c r="N8" s="69"/>
    </row>
    <row r="9" spans="1:14" s="70" customFormat="1" ht="12.75">
      <c r="A9" s="23" t="s">
        <v>39</v>
      </c>
      <c r="B9" s="46"/>
      <c r="C9" s="23" t="s">
        <v>33</v>
      </c>
      <c r="D9" s="24">
        <v>170</v>
      </c>
      <c r="E9" s="69"/>
      <c r="F9" s="46">
        <v>4</v>
      </c>
      <c r="G9" s="46">
        <f>(F9*5)</f>
        <v>20</v>
      </c>
      <c r="H9" s="69"/>
      <c r="I9" s="69"/>
      <c r="J9" s="69"/>
      <c r="K9" s="69"/>
      <c r="L9" s="69"/>
      <c r="M9" s="69"/>
      <c r="N9" s="69"/>
    </row>
    <row r="10" spans="1:14" s="70" customFormat="1" ht="12.75">
      <c r="A10" s="23" t="s">
        <v>150</v>
      </c>
      <c r="B10" s="46"/>
      <c r="C10" s="23" t="s">
        <v>131</v>
      </c>
      <c r="D10" s="46">
        <v>151</v>
      </c>
      <c r="E10" s="69"/>
      <c r="F10" s="46">
        <v>4</v>
      </c>
      <c r="G10" s="46">
        <f>(F10*5)</f>
        <v>20</v>
      </c>
      <c r="H10" s="69"/>
      <c r="I10" s="69"/>
      <c r="J10" s="69"/>
      <c r="K10" s="69"/>
      <c r="L10" s="69"/>
      <c r="M10" s="69"/>
      <c r="N10" s="69"/>
    </row>
    <row r="11" spans="1:14" s="60" customFormat="1" ht="12.75">
      <c r="A11" s="15" t="s">
        <v>193</v>
      </c>
      <c r="B11" s="57"/>
      <c r="C11" s="15"/>
      <c r="D11" s="16">
        <v>197</v>
      </c>
      <c r="E11" s="61"/>
      <c r="F11" s="57">
        <v>4</v>
      </c>
      <c r="G11" s="57"/>
      <c r="H11" s="61"/>
      <c r="I11" s="61"/>
      <c r="J11" s="61"/>
      <c r="K11" s="61"/>
      <c r="L11" s="61"/>
      <c r="M11" s="61"/>
      <c r="N11" s="61"/>
    </row>
    <row r="12" spans="1:14" s="70" customFormat="1" ht="12.75">
      <c r="A12" s="23" t="s">
        <v>159</v>
      </c>
      <c r="B12" s="46"/>
      <c r="C12" s="23" t="s">
        <v>33</v>
      </c>
      <c r="D12" s="24">
        <v>160</v>
      </c>
      <c r="E12" s="69"/>
      <c r="F12" s="46">
        <v>3.5</v>
      </c>
      <c r="G12" s="46">
        <f>(F12*5)</f>
        <v>17.5</v>
      </c>
      <c r="H12" s="69"/>
      <c r="I12" s="69"/>
      <c r="J12" s="69"/>
      <c r="K12" s="69"/>
      <c r="L12" s="69"/>
      <c r="M12" s="69"/>
      <c r="N12" s="69"/>
    </row>
    <row r="13" spans="1:14" s="70" customFormat="1" ht="12.75">
      <c r="A13" s="23" t="s">
        <v>118</v>
      </c>
      <c r="B13" s="46"/>
      <c r="C13" s="23" t="s">
        <v>24</v>
      </c>
      <c r="D13" s="24">
        <v>160</v>
      </c>
      <c r="E13" s="69"/>
      <c r="F13" s="46">
        <v>3.5</v>
      </c>
      <c r="G13" s="46">
        <f>(F13*5)</f>
        <v>17.5</v>
      </c>
      <c r="H13" s="69"/>
      <c r="I13" s="69"/>
      <c r="J13" s="69"/>
      <c r="K13" s="69"/>
      <c r="L13" s="69"/>
      <c r="M13" s="69"/>
      <c r="N13" s="69"/>
    </row>
    <row r="14" spans="1:14" s="60" customFormat="1" ht="12.75">
      <c r="A14" s="15" t="s">
        <v>194</v>
      </c>
      <c r="B14" s="57"/>
      <c r="C14" s="15"/>
      <c r="D14" s="16">
        <v>177</v>
      </c>
      <c r="E14" s="61"/>
      <c r="F14" s="57">
        <v>3</v>
      </c>
      <c r="G14" s="57"/>
      <c r="H14" s="61"/>
      <c r="I14" s="61"/>
      <c r="J14" s="61"/>
      <c r="K14" s="61"/>
      <c r="L14" s="61"/>
      <c r="M14" s="61"/>
      <c r="N14" s="61"/>
    </row>
    <row r="15" spans="1:14" s="60" customFormat="1" ht="12.75">
      <c r="A15" s="15" t="s">
        <v>195</v>
      </c>
      <c r="B15" s="57"/>
      <c r="C15" s="15"/>
      <c r="D15" s="16">
        <v>168</v>
      </c>
      <c r="E15" s="61"/>
      <c r="F15" s="57">
        <v>3</v>
      </c>
      <c r="G15" s="57"/>
      <c r="H15" s="61"/>
      <c r="I15" s="61"/>
      <c r="J15" s="61"/>
      <c r="K15" s="61"/>
      <c r="L15" s="61"/>
      <c r="M15" s="61"/>
      <c r="N15" s="61"/>
    </row>
    <row r="16" spans="1:14" s="70" customFormat="1" ht="12.75">
      <c r="A16" s="48" t="s">
        <v>143</v>
      </c>
      <c r="B16" s="46"/>
      <c r="C16" s="48" t="s">
        <v>37</v>
      </c>
      <c r="D16" s="49">
        <v>160</v>
      </c>
      <c r="E16" s="69"/>
      <c r="F16" s="46">
        <v>3</v>
      </c>
      <c r="G16" s="46">
        <f>(F16*5)</f>
        <v>15</v>
      </c>
      <c r="H16" s="69"/>
      <c r="I16" s="69"/>
      <c r="J16" s="69"/>
      <c r="K16" s="69"/>
      <c r="L16" s="69"/>
      <c r="M16" s="69"/>
      <c r="N16" s="69"/>
    </row>
    <row r="17" spans="1:14" s="60" customFormat="1" ht="12.75">
      <c r="A17" s="15" t="s">
        <v>196</v>
      </c>
      <c r="B17" s="57"/>
      <c r="C17" s="15" t="s">
        <v>197</v>
      </c>
      <c r="D17" s="16">
        <v>154</v>
      </c>
      <c r="E17" s="61"/>
      <c r="F17" s="57">
        <v>3</v>
      </c>
      <c r="G17" s="57"/>
      <c r="H17" s="61"/>
      <c r="I17" s="61"/>
      <c r="J17" s="61"/>
      <c r="K17" s="61"/>
      <c r="L17" s="61"/>
      <c r="M17" s="61"/>
      <c r="N17" s="61"/>
    </row>
    <row r="18" spans="1:14" s="70" customFormat="1" ht="12.75">
      <c r="A18" s="23" t="s">
        <v>42</v>
      </c>
      <c r="B18" s="46"/>
      <c r="C18" s="23" t="s">
        <v>43</v>
      </c>
      <c r="D18" s="24">
        <v>133</v>
      </c>
      <c r="E18" s="69"/>
      <c r="F18" s="46">
        <v>3</v>
      </c>
      <c r="G18" s="46">
        <f>(F18*5)</f>
        <v>15</v>
      </c>
      <c r="H18" s="69"/>
      <c r="I18" s="69"/>
      <c r="J18" s="69"/>
      <c r="K18" s="69"/>
      <c r="L18" s="69"/>
      <c r="M18" s="69"/>
      <c r="N18" s="69"/>
    </row>
    <row r="19" spans="1:14" s="70" customFormat="1" ht="12.75">
      <c r="A19" s="23" t="s">
        <v>84</v>
      </c>
      <c r="B19" s="46"/>
      <c r="C19" s="23" t="s">
        <v>33</v>
      </c>
      <c r="D19" s="24">
        <v>158</v>
      </c>
      <c r="E19" s="69"/>
      <c r="F19" s="46">
        <v>3</v>
      </c>
      <c r="G19" s="46">
        <f>(F19*5)</f>
        <v>15</v>
      </c>
      <c r="H19" s="69"/>
      <c r="I19" s="69"/>
      <c r="J19" s="69"/>
      <c r="K19" s="69"/>
      <c r="L19" s="69"/>
      <c r="M19" s="69"/>
      <c r="N19" s="69"/>
    </row>
    <row r="20" spans="1:14" s="60" customFormat="1" ht="12.75">
      <c r="A20" s="15" t="s">
        <v>198</v>
      </c>
      <c r="B20" s="57"/>
      <c r="C20" s="15" t="s">
        <v>199</v>
      </c>
      <c r="D20" s="57">
        <v>178</v>
      </c>
      <c r="E20" s="61"/>
      <c r="F20" s="57">
        <v>2.5</v>
      </c>
      <c r="G20" s="57"/>
      <c r="H20" s="61"/>
      <c r="I20" s="61"/>
      <c r="J20" s="61"/>
      <c r="K20" s="61"/>
      <c r="L20" s="61"/>
      <c r="M20" s="61"/>
      <c r="N20" s="61"/>
    </row>
    <row r="21" spans="1:14" s="91" customFormat="1" ht="12.75">
      <c r="A21" s="91" t="s">
        <v>200</v>
      </c>
      <c r="C21" s="91" t="s">
        <v>59</v>
      </c>
      <c r="D21" s="87">
        <v>175</v>
      </c>
      <c r="E21" s="39"/>
      <c r="F21" s="57">
        <v>2.5</v>
      </c>
      <c r="G21" s="57"/>
      <c r="H21" s="39"/>
      <c r="I21" s="39"/>
      <c r="J21" s="39"/>
      <c r="K21" s="39"/>
      <c r="L21" s="39"/>
      <c r="M21" s="39"/>
      <c r="N21" s="39"/>
    </row>
    <row r="22" spans="1:14" s="60" customFormat="1" ht="12.75">
      <c r="A22" s="15" t="s">
        <v>201</v>
      </c>
      <c r="B22" s="15"/>
      <c r="C22" s="15" t="s">
        <v>202</v>
      </c>
      <c r="D22" s="16">
        <v>169</v>
      </c>
      <c r="E22" s="61"/>
      <c r="F22" s="57">
        <v>2.5</v>
      </c>
      <c r="G22" s="57"/>
      <c r="H22" s="61"/>
      <c r="I22" s="61"/>
      <c r="J22" s="61"/>
      <c r="K22" s="61"/>
      <c r="L22" s="61"/>
      <c r="M22" s="61"/>
      <c r="N22" s="61"/>
    </row>
    <row r="23" spans="1:14" s="60" customFormat="1" ht="12.75">
      <c r="A23" s="39" t="s">
        <v>146</v>
      </c>
      <c r="B23" s="61"/>
      <c r="C23" s="39" t="s">
        <v>83</v>
      </c>
      <c r="D23" s="57">
        <v>149</v>
      </c>
      <c r="E23" s="61"/>
      <c r="F23" s="57">
        <v>2</v>
      </c>
      <c r="G23" s="57"/>
      <c r="H23" s="61"/>
      <c r="I23" s="61"/>
      <c r="J23" s="61"/>
      <c r="K23" s="61"/>
      <c r="L23" s="61"/>
      <c r="M23" s="61"/>
      <c r="N23" s="61"/>
    </row>
    <row r="24" spans="1:14" s="60" customFormat="1" ht="12.75">
      <c r="A24" s="39" t="s">
        <v>203</v>
      </c>
      <c r="B24" s="61"/>
      <c r="C24" s="39" t="s">
        <v>197</v>
      </c>
      <c r="D24" s="57">
        <v>151</v>
      </c>
      <c r="E24" s="61"/>
      <c r="F24" s="57">
        <v>1.5</v>
      </c>
      <c r="G24" s="57"/>
      <c r="H24" s="61"/>
      <c r="I24" s="61"/>
      <c r="J24" s="61"/>
      <c r="K24" s="61"/>
      <c r="L24" s="61"/>
      <c r="M24" s="61"/>
      <c r="N24" s="61"/>
    </row>
    <row r="25" spans="1:14" s="60" customFormat="1" ht="12.75">
      <c r="A25" s="68" t="s">
        <v>205</v>
      </c>
      <c r="B25" s="57"/>
      <c r="C25" s="68"/>
      <c r="D25" s="52" t="s">
        <v>137</v>
      </c>
      <c r="E25" s="61"/>
      <c r="F25" s="57">
        <v>1.5</v>
      </c>
      <c r="G25" s="57"/>
      <c r="H25" s="61"/>
      <c r="I25" s="61"/>
      <c r="J25" s="61"/>
      <c r="K25" s="61"/>
      <c r="L25" s="61"/>
      <c r="M25" s="61"/>
      <c r="N25" s="61"/>
    </row>
    <row r="26" spans="1:14" s="60" customFormat="1" ht="12.75">
      <c r="A26" s="15" t="s">
        <v>204</v>
      </c>
      <c r="B26" s="57"/>
      <c r="C26" s="15"/>
      <c r="D26" s="16">
        <v>182</v>
      </c>
      <c r="E26" s="61"/>
      <c r="F26" s="57">
        <v>1.5</v>
      </c>
      <c r="G26" s="57"/>
      <c r="H26" s="61"/>
      <c r="I26" s="61"/>
      <c r="J26" s="61"/>
      <c r="K26" s="61"/>
      <c r="L26" s="61"/>
      <c r="M26" s="61"/>
      <c r="N26" s="61"/>
    </row>
    <row r="27" spans="1:14" s="60" customFormat="1" ht="12.75">
      <c r="A27" s="15" t="s">
        <v>206</v>
      </c>
      <c r="B27" s="57"/>
      <c r="C27" s="15" t="s">
        <v>207</v>
      </c>
      <c r="D27" s="16">
        <v>157</v>
      </c>
      <c r="E27" s="61"/>
      <c r="F27" s="57">
        <v>0.5</v>
      </c>
      <c r="G27" s="57"/>
      <c r="H27" s="61"/>
      <c r="I27" s="61"/>
      <c r="J27" s="61"/>
      <c r="K27" s="61"/>
      <c r="L27" s="61"/>
      <c r="M27" s="61"/>
      <c r="N27" s="61"/>
    </row>
    <row r="28" ht="12.75">
      <c r="G28" s="46"/>
    </row>
    <row r="29" spans="1:7" ht="12.75">
      <c r="A29" s="3" t="s">
        <v>192</v>
      </c>
      <c r="G29" s="46"/>
    </row>
    <row r="30" ht="12.75">
      <c r="G30" s="46"/>
    </row>
    <row r="31" ht="12.75">
      <c r="G31" s="46"/>
    </row>
    <row r="32" spans="1:14" s="60" customFormat="1" ht="12.75">
      <c r="A32" s="15" t="s">
        <v>162</v>
      </c>
      <c r="B32" s="57"/>
      <c r="C32" s="15" t="s">
        <v>199</v>
      </c>
      <c r="D32" s="16">
        <v>114</v>
      </c>
      <c r="E32" s="61"/>
      <c r="F32" s="57">
        <v>5</v>
      </c>
      <c r="G32" s="57"/>
      <c r="H32" s="61"/>
      <c r="I32" s="61"/>
      <c r="J32" s="61"/>
      <c r="K32" s="61"/>
      <c r="L32" s="61"/>
      <c r="M32" s="61"/>
      <c r="N32" s="61"/>
    </row>
    <row r="33" spans="1:14" s="70" customFormat="1" ht="12.75">
      <c r="A33" s="23" t="s">
        <v>208</v>
      </c>
      <c r="B33" s="46"/>
      <c r="C33" s="23"/>
      <c r="D33" s="24" t="s">
        <v>209</v>
      </c>
      <c r="E33" s="69"/>
      <c r="F33" s="46">
        <v>5</v>
      </c>
      <c r="G33" s="46"/>
      <c r="H33" s="69"/>
      <c r="I33" s="69"/>
      <c r="J33" s="69"/>
      <c r="K33" s="69"/>
      <c r="L33" s="69"/>
      <c r="M33" s="69"/>
      <c r="N33" s="69"/>
    </row>
    <row r="34" spans="1:14" s="70" customFormat="1" ht="12.75">
      <c r="A34" s="48" t="s">
        <v>80</v>
      </c>
      <c r="B34" s="46"/>
      <c r="C34" s="48" t="s">
        <v>24</v>
      </c>
      <c r="D34" s="49">
        <v>137</v>
      </c>
      <c r="E34" s="69"/>
      <c r="F34" s="46">
        <v>5</v>
      </c>
      <c r="G34" s="46">
        <f aca="true" t="shared" si="0" ref="G34:G53">(F34*5)</f>
        <v>25</v>
      </c>
      <c r="H34" s="69"/>
      <c r="I34" s="69"/>
      <c r="J34" s="69"/>
      <c r="K34" s="69"/>
      <c r="L34" s="69"/>
      <c r="M34" s="69"/>
      <c r="N34" s="69"/>
    </row>
    <row r="35" spans="1:14" s="70" customFormat="1" ht="12.75">
      <c r="A35" s="23" t="s">
        <v>64</v>
      </c>
      <c r="B35" s="46"/>
      <c r="C35" s="23" t="s">
        <v>32</v>
      </c>
      <c r="D35" s="24">
        <v>90</v>
      </c>
      <c r="E35" s="69"/>
      <c r="F35" s="46">
        <v>4</v>
      </c>
      <c r="G35" s="46">
        <f t="shared" si="0"/>
        <v>20</v>
      </c>
      <c r="H35" s="69"/>
      <c r="I35" s="69"/>
      <c r="J35" s="69"/>
      <c r="K35" s="69"/>
      <c r="L35" s="69"/>
      <c r="M35" s="69"/>
      <c r="N35" s="69"/>
    </row>
    <row r="36" spans="1:14" s="60" customFormat="1" ht="12.75">
      <c r="A36" s="68" t="s">
        <v>188</v>
      </c>
      <c r="B36" s="67"/>
      <c r="C36" s="68" t="s">
        <v>189</v>
      </c>
      <c r="D36" s="52">
        <v>75</v>
      </c>
      <c r="E36" s="61"/>
      <c r="F36" s="57">
        <v>4</v>
      </c>
      <c r="G36" s="57"/>
      <c r="H36" s="61"/>
      <c r="I36" s="61"/>
      <c r="J36" s="61"/>
      <c r="K36" s="61"/>
      <c r="L36" s="61"/>
      <c r="M36" s="61"/>
      <c r="N36" s="61"/>
    </row>
    <row r="37" spans="1:14" s="60" customFormat="1" ht="12.75">
      <c r="A37" s="39" t="s">
        <v>181</v>
      </c>
      <c r="B37" s="61"/>
      <c r="C37" s="39" t="s">
        <v>68</v>
      </c>
      <c r="D37" s="57">
        <v>126</v>
      </c>
      <c r="E37" s="61"/>
      <c r="F37" s="57">
        <v>4</v>
      </c>
      <c r="G37" s="57"/>
      <c r="H37" s="61"/>
      <c r="I37" s="61"/>
      <c r="J37" s="61"/>
      <c r="K37" s="61"/>
      <c r="L37" s="61"/>
      <c r="M37" s="61"/>
      <c r="N37" s="61"/>
    </row>
    <row r="38" spans="1:14" s="70" customFormat="1" ht="12.75">
      <c r="A38" s="23" t="s">
        <v>58</v>
      </c>
      <c r="B38" s="46"/>
      <c r="C38" s="23" t="s">
        <v>43</v>
      </c>
      <c r="D38" s="24">
        <v>108</v>
      </c>
      <c r="E38" s="69"/>
      <c r="F38" s="46">
        <v>3.5</v>
      </c>
      <c r="G38" s="46">
        <f t="shared" si="0"/>
        <v>17.5</v>
      </c>
      <c r="H38" s="69"/>
      <c r="I38" s="69"/>
      <c r="J38" s="69"/>
      <c r="K38" s="69"/>
      <c r="L38" s="69"/>
      <c r="M38" s="69"/>
      <c r="N38" s="69"/>
    </row>
    <row r="39" spans="1:14" s="70" customFormat="1" ht="12.75">
      <c r="A39" s="58" t="s">
        <v>210</v>
      </c>
      <c r="B39" s="46"/>
      <c r="C39" s="58" t="s">
        <v>70</v>
      </c>
      <c r="D39" s="46">
        <v>90</v>
      </c>
      <c r="E39" s="69"/>
      <c r="F39" s="46">
        <v>3.5</v>
      </c>
      <c r="G39" s="46">
        <f t="shared" si="0"/>
        <v>17.5</v>
      </c>
      <c r="H39" s="69"/>
      <c r="I39" s="69"/>
      <c r="J39" s="69"/>
      <c r="K39" s="69"/>
      <c r="L39" s="69"/>
      <c r="M39" s="69"/>
      <c r="N39" s="69"/>
    </row>
    <row r="40" spans="1:14" s="70" customFormat="1" ht="12.75">
      <c r="A40" s="23" t="s">
        <v>92</v>
      </c>
      <c r="B40" s="46"/>
      <c r="C40" s="23" t="s">
        <v>70</v>
      </c>
      <c r="D40" s="24">
        <v>85</v>
      </c>
      <c r="E40" s="69"/>
      <c r="F40" s="46">
        <v>3.5</v>
      </c>
      <c r="G40" s="46">
        <f t="shared" si="0"/>
        <v>17.5</v>
      </c>
      <c r="H40" s="69"/>
      <c r="I40" s="69"/>
      <c r="J40" s="69"/>
      <c r="K40" s="69"/>
      <c r="L40" s="69"/>
      <c r="M40" s="69"/>
      <c r="N40" s="69"/>
    </row>
    <row r="41" spans="1:7" ht="12.75">
      <c r="A41" s="48" t="s">
        <v>27</v>
      </c>
      <c r="B41" s="64"/>
      <c r="C41" s="23" t="s">
        <v>28</v>
      </c>
      <c r="D41" s="24">
        <v>134</v>
      </c>
      <c r="F41" s="7">
        <v>3</v>
      </c>
      <c r="G41" s="46">
        <f t="shared" si="0"/>
        <v>15</v>
      </c>
    </row>
    <row r="42" spans="1:7" ht="12.75">
      <c r="A42" s="23" t="s">
        <v>174</v>
      </c>
      <c r="B42" s="46"/>
      <c r="C42" s="23" t="s">
        <v>157</v>
      </c>
      <c r="D42" s="24">
        <v>81</v>
      </c>
      <c r="F42" s="7">
        <v>3</v>
      </c>
      <c r="G42" s="46">
        <f t="shared" si="0"/>
        <v>15</v>
      </c>
    </row>
    <row r="43" spans="1:14" s="70" customFormat="1" ht="12.75">
      <c r="A43" s="58" t="s">
        <v>191</v>
      </c>
      <c r="B43" s="69"/>
      <c r="C43" s="58" t="s">
        <v>18</v>
      </c>
      <c r="D43" s="46" t="s">
        <v>170</v>
      </c>
      <c r="E43" s="69"/>
      <c r="F43" s="46">
        <v>3</v>
      </c>
      <c r="G43" s="46">
        <f t="shared" si="0"/>
        <v>15</v>
      </c>
      <c r="H43" s="69"/>
      <c r="I43" s="69"/>
      <c r="J43" s="69"/>
      <c r="K43" s="69"/>
      <c r="L43" s="69"/>
      <c r="M43" s="69"/>
      <c r="N43" s="69"/>
    </row>
    <row r="44" spans="1:7" ht="12.75">
      <c r="A44" s="23" t="s">
        <v>110</v>
      </c>
      <c r="B44" s="46"/>
      <c r="C44" s="23" t="s">
        <v>160</v>
      </c>
      <c r="D44" s="24">
        <v>42</v>
      </c>
      <c r="F44" s="7">
        <v>3</v>
      </c>
      <c r="G44" s="46">
        <f t="shared" si="0"/>
        <v>15</v>
      </c>
    </row>
    <row r="45" spans="1:7" ht="12.75">
      <c r="A45" s="48" t="s">
        <v>108</v>
      </c>
      <c r="B45" s="64"/>
      <c r="C45" s="23" t="s">
        <v>37</v>
      </c>
      <c r="D45" s="24">
        <v>92</v>
      </c>
      <c r="F45" s="7">
        <v>2.5</v>
      </c>
      <c r="G45" s="46">
        <f t="shared" si="0"/>
        <v>12.5</v>
      </c>
    </row>
    <row r="46" spans="1:14" s="70" customFormat="1" ht="12.75">
      <c r="A46" s="23" t="s">
        <v>119</v>
      </c>
      <c r="B46" s="46"/>
      <c r="C46" s="23" t="s">
        <v>33</v>
      </c>
      <c r="D46" s="24">
        <v>114</v>
      </c>
      <c r="E46" s="69"/>
      <c r="F46" s="46">
        <v>2</v>
      </c>
      <c r="G46" s="46">
        <f t="shared" si="0"/>
        <v>10</v>
      </c>
      <c r="H46" s="69"/>
      <c r="I46" s="69"/>
      <c r="J46" s="69"/>
      <c r="K46" s="69"/>
      <c r="L46" s="69"/>
      <c r="M46" s="69"/>
      <c r="N46" s="69"/>
    </row>
    <row r="47" spans="1:7" ht="12.75">
      <c r="A47" s="23" t="s">
        <v>62</v>
      </c>
      <c r="B47" s="46"/>
      <c r="C47" s="23" t="s">
        <v>22</v>
      </c>
      <c r="D47" s="24">
        <v>94</v>
      </c>
      <c r="F47" s="7">
        <v>2</v>
      </c>
      <c r="G47" s="46">
        <f t="shared" si="0"/>
        <v>10</v>
      </c>
    </row>
    <row r="48" spans="1:7" ht="12.75">
      <c r="A48" s="23" t="s">
        <v>211</v>
      </c>
      <c r="B48" s="46" t="s">
        <v>96</v>
      </c>
      <c r="C48" s="23" t="s">
        <v>171</v>
      </c>
      <c r="D48" s="24" t="s">
        <v>137</v>
      </c>
      <c r="F48" s="7">
        <v>2</v>
      </c>
      <c r="G48" s="46">
        <f t="shared" si="0"/>
        <v>10</v>
      </c>
    </row>
    <row r="49" spans="1:7" ht="12.75">
      <c r="A49" s="48" t="s">
        <v>141</v>
      </c>
      <c r="B49" s="46" t="s">
        <v>96</v>
      </c>
      <c r="C49" s="58" t="s">
        <v>22</v>
      </c>
      <c r="D49" s="46" t="s">
        <v>212</v>
      </c>
      <c r="F49" s="7">
        <v>2</v>
      </c>
      <c r="G49" s="46">
        <f t="shared" si="0"/>
        <v>10</v>
      </c>
    </row>
    <row r="50" spans="1:14" s="70" customFormat="1" ht="12.75">
      <c r="A50" s="23" t="s">
        <v>152</v>
      </c>
      <c r="B50" s="46" t="s">
        <v>96</v>
      </c>
      <c r="C50" s="23" t="s">
        <v>171</v>
      </c>
      <c r="D50" s="24">
        <v>43</v>
      </c>
      <c r="E50" s="69"/>
      <c r="F50" s="46">
        <v>2</v>
      </c>
      <c r="G50" s="46">
        <f t="shared" si="0"/>
        <v>10</v>
      </c>
      <c r="H50" s="69"/>
      <c r="I50" s="69"/>
      <c r="J50" s="69"/>
      <c r="K50" s="69"/>
      <c r="L50" s="69"/>
      <c r="M50" s="69"/>
      <c r="N50" s="69"/>
    </row>
    <row r="51" spans="1:7" ht="12.75">
      <c r="A51" s="23" t="s">
        <v>63</v>
      </c>
      <c r="B51" s="46"/>
      <c r="C51" s="23" t="s">
        <v>28</v>
      </c>
      <c r="D51" s="24">
        <v>86</v>
      </c>
      <c r="F51" s="7">
        <v>1</v>
      </c>
      <c r="G51" s="46">
        <f t="shared" si="0"/>
        <v>5</v>
      </c>
    </row>
    <row r="52" spans="1:14" s="70" customFormat="1" ht="12.75">
      <c r="A52" s="58" t="s">
        <v>213</v>
      </c>
      <c r="B52" s="69"/>
      <c r="C52" s="58" t="s">
        <v>18</v>
      </c>
      <c r="D52" s="46">
        <v>128</v>
      </c>
      <c r="E52" s="69"/>
      <c r="F52" s="46">
        <v>1</v>
      </c>
      <c r="G52" s="46">
        <f t="shared" si="0"/>
        <v>5</v>
      </c>
      <c r="H52" s="69"/>
      <c r="I52" s="69"/>
      <c r="J52" s="69"/>
      <c r="K52" s="69"/>
      <c r="L52" s="69"/>
      <c r="M52" s="69"/>
      <c r="N52" s="69"/>
    </row>
    <row r="53" spans="1:7" ht="12.75">
      <c r="A53" s="23" t="s">
        <v>151</v>
      </c>
      <c r="B53" s="46" t="s">
        <v>96</v>
      </c>
      <c r="C53" s="23" t="s">
        <v>171</v>
      </c>
      <c r="D53" s="24">
        <v>17</v>
      </c>
      <c r="F53" s="7">
        <v>0</v>
      </c>
      <c r="G53" s="46">
        <f t="shared" si="0"/>
        <v>0</v>
      </c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2.75"/>
  <cols>
    <col min="1" max="1" width="23.28125" style="6" bestFit="1" customWidth="1"/>
    <col min="2" max="2" width="9.140625" style="6" customWidth="1"/>
    <col min="3" max="3" width="10.421875" style="6" bestFit="1" customWidth="1"/>
    <col min="4" max="4" width="4.00390625" style="7" bestFit="1" customWidth="1"/>
    <col min="5" max="5" width="9.140625" style="6" customWidth="1"/>
    <col min="6" max="7" width="9.140625" style="7" customWidth="1"/>
    <col min="8" max="14" width="9.140625" style="6" customWidth="1"/>
  </cols>
  <sheetData>
    <row r="2" spans="6:7" ht="12.75">
      <c r="F2" s="3" t="s">
        <v>138</v>
      </c>
      <c r="G2" s="3" t="s">
        <v>145</v>
      </c>
    </row>
    <row r="3" spans="6:7" ht="12.75">
      <c r="F3" s="3"/>
      <c r="G3" s="3" t="s">
        <v>129</v>
      </c>
    </row>
    <row r="5" spans="1:7" ht="12.75">
      <c r="A5" s="23" t="s">
        <v>106</v>
      </c>
      <c r="B5" s="23"/>
      <c r="C5" s="23" t="s">
        <v>107</v>
      </c>
      <c r="D5" s="24">
        <v>101</v>
      </c>
      <c r="F5" s="7">
        <v>5</v>
      </c>
      <c r="G5" s="7">
        <v>5</v>
      </c>
    </row>
    <row r="6" spans="1:7" ht="12.75">
      <c r="A6" s="23" t="s">
        <v>214</v>
      </c>
      <c r="B6" s="23"/>
      <c r="C6" s="23" t="s">
        <v>107</v>
      </c>
      <c r="D6" s="24">
        <v>74</v>
      </c>
      <c r="F6" s="7">
        <v>4</v>
      </c>
      <c r="G6" s="7">
        <v>4</v>
      </c>
    </row>
    <row r="7" spans="1:7" ht="12.75">
      <c r="A7" s="48" t="s">
        <v>120</v>
      </c>
      <c r="B7" s="64"/>
      <c r="C7" s="48" t="s">
        <v>107</v>
      </c>
      <c r="D7" s="49">
        <v>104</v>
      </c>
      <c r="F7" s="7">
        <v>2</v>
      </c>
      <c r="G7" s="7">
        <v>2</v>
      </c>
    </row>
    <row r="8" spans="1:7" ht="12.75">
      <c r="A8" s="48" t="s">
        <v>215</v>
      </c>
      <c r="C8" s="48" t="s">
        <v>107</v>
      </c>
      <c r="D8" s="49">
        <v>58</v>
      </c>
      <c r="F8" s="7">
        <v>2</v>
      </c>
      <c r="G8" s="7">
        <v>2</v>
      </c>
    </row>
    <row r="9" spans="1:7" ht="12.75">
      <c r="A9" s="48" t="s">
        <v>108</v>
      </c>
      <c r="C9" s="48" t="s">
        <v>37</v>
      </c>
      <c r="D9" s="49">
        <v>92</v>
      </c>
      <c r="F9" s="7">
        <v>1</v>
      </c>
      <c r="G9" s="7">
        <v>1</v>
      </c>
    </row>
    <row r="10" spans="1:7" ht="12.75">
      <c r="A10" s="23" t="s">
        <v>216</v>
      </c>
      <c r="B10" s="23"/>
      <c r="C10" s="23" t="s">
        <v>107</v>
      </c>
      <c r="D10" s="24">
        <v>39</v>
      </c>
      <c r="F10" s="7">
        <v>1</v>
      </c>
      <c r="G10" s="7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Gammon</dc:creator>
  <cp:keywords/>
  <dc:description/>
  <cp:lastModifiedBy>Geoff Gammon</cp:lastModifiedBy>
  <cp:lastPrinted>2009-12-04T00:33:04Z</cp:lastPrinted>
  <dcterms:created xsi:type="dcterms:W3CDTF">2006-08-22T08:37:47Z</dcterms:created>
  <dcterms:modified xsi:type="dcterms:W3CDTF">2010-01-01T23:20:06Z</dcterms:modified>
  <cp:category/>
  <cp:version/>
  <cp:contentType/>
  <cp:contentStatus/>
</cp:coreProperties>
</file>